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126"/>
  <workbookPr defaultThemeVersion="166925"/>
  <mc:AlternateContent xmlns:mc="http://schemas.openxmlformats.org/markup-compatibility/2006">
    <mc:Choice Requires="x15">
      <x15ac:absPath xmlns:x15ac="http://schemas.microsoft.com/office/spreadsheetml/2010/11/ac" url="C:\Users\jo.galloway\OneDrive - Xoserve Limited\Documents\processes\"/>
    </mc:Choice>
  </mc:AlternateContent>
  <xr:revisionPtr revIDLastSave="0" documentId="8_{AE706B60-652D-48F5-B4C6-379A506E797D}" xr6:coauthVersionLast="40" xr6:coauthVersionMax="40" xr10:uidLastSave="{00000000-0000-0000-0000-000000000000}"/>
  <bookViews>
    <workbookView xWindow="0" yWindow="0" windowWidth="19180" windowHeight="7680" firstSheet="1" activeTab="1" xr2:uid="{5554E167-8A0B-4E31-ABC0-49B88B2422CB}"/>
  </bookViews>
  <sheets>
    <sheet name="Overview" sheetId="36" r:id="rId1"/>
    <sheet name="Summary" sheetId="2" r:id="rId2"/>
    <sheet name="E2E Scenarios" sheetId="13" r:id="rId3"/>
    <sheet name="CSSCC 1" sheetId="1" r:id="rId4"/>
    <sheet name="CSSCC 2" sheetId="4" r:id="rId5"/>
    <sheet name="CSSCC 3" sheetId="5" r:id="rId6"/>
    <sheet name="CSSCC 4" sheetId="6" r:id="rId7"/>
    <sheet name="CSSCC 5" sheetId="7" r:id="rId8"/>
    <sheet name="CSSCC 6" sheetId="8" r:id="rId9"/>
    <sheet name="CSSCC 7" sheetId="9" r:id="rId10"/>
    <sheet name="CSSCC 8" sheetId="10" r:id="rId11"/>
    <sheet name="CSSCC 9" sheetId="11" r:id="rId12"/>
    <sheet name="CSSCC 10" sheetId="12" r:id="rId13"/>
    <sheet name="CSSCC 11" sheetId="3" r:id="rId14"/>
    <sheet name="E2E-002" sheetId="15" r:id="rId15"/>
    <sheet name="E2E-005" sheetId="16" r:id="rId16"/>
    <sheet name="E2E-008" sheetId="17" r:id="rId17"/>
    <sheet name="E2E-011" sheetId="18" r:id="rId18"/>
    <sheet name="E2E-014" sheetId="19" r:id="rId19"/>
    <sheet name="E2E-017" sheetId="20" r:id="rId20"/>
    <sheet name="E2E-020" sheetId="21" r:id="rId21"/>
    <sheet name="E2E-024" sheetId="22" r:id="rId22"/>
    <sheet name="E2E-027" sheetId="23" r:id="rId23"/>
    <sheet name="E2E-028" sheetId="24" r:id="rId24"/>
    <sheet name="E2E-030" sheetId="25" r:id="rId25"/>
    <sheet name="E2E-032" sheetId="26" r:id="rId26"/>
    <sheet name="E2E-034" sheetId="27" r:id="rId27"/>
    <sheet name="E2E-036" sheetId="28" r:id="rId28"/>
    <sheet name="E2E-038" sheetId="38" r:id="rId29"/>
    <sheet name="E2E-040" sheetId="37" r:id="rId30"/>
    <sheet name="E2E-042" sheetId="39" r:id="rId31"/>
    <sheet name="E2E-044" sheetId="40" r:id="rId32"/>
    <sheet name="E2E-047" sheetId="41" r:id="rId33"/>
    <sheet name="E2E-049" sheetId="42" r:id="rId34"/>
    <sheet name="E2E-058" sheetId="29" r:id="rId35"/>
    <sheet name="E2E-059" sheetId="30" r:id="rId36"/>
    <sheet name="E2E-061" sheetId="31" r:id="rId37"/>
    <sheet name="E2E-064" sheetId="32" r:id="rId38"/>
    <sheet name="E2E-099" sheetId="33" r:id="rId39"/>
    <sheet name="E2E-101" sheetId="34" r:id="rId40"/>
    <sheet name="E2E-162" sheetId="35" r:id="rId41"/>
  </sheets>
  <definedNames>
    <definedName name="_xlnm._FilterDatabase" localSheetId="2" hidden="1">'E2E Scenarios'!$A$1:$V$132</definedName>
    <definedName name="_xlnm._FilterDatabase" localSheetId="14" hidden="1">'E2E-002'!$A$13:$M$13</definedName>
    <definedName name="_xlnm._FilterDatabase" localSheetId="15" hidden="1">'E2E-005'!$A$13:$M$13</definedName>
    <definedName name="_xlnm._FilterDatabase" localSheetId="16" hidden="1">'E2E-008'!$A$13:$M$13</definedName>
    <definedName name="_xlnm._FilterDatabase" localSheetId="17" hidden="1">'E2E-011'!$A$1:$M$26</definedName>
    <definedName name="_xlnm._FilterDatabase" localSheetId="18" hidden="1">'E2E-014'!$A$1:$M$26</definedName>
    <definedName name="_xlnm._FilterDatabase" localSheetId="19" hidden="1">'E2E-017'!$A$1:$M$25</definedName>
    <definedName name="_xlnm._FilterDatabase" localSheetId="20" hidden="1">'E2E-020'!$A$1:$M$25</definedName>
    <definedName name="_xlnm._FilterDatabase" localSheetId="21" hidden="1">'E2E-024'!$A$1:$M$22</definedName>
    <definedName name="_xlnm._FilterDatabase" localSheetId="22" hidden="1">'E2E-027'!$A$1:$M$22</definedName>
    <definedName name="_xlnm._FilterDatabase" localSheetId="23" hidden="1">'E2E-028'!$A$1:$M$22</definedName>
    <definedName name="_xlnm._FilterDatabase" localSheetId="24" hidden="1">'E2E-030'!$A$1:$M$20</definedName>
    <definedName name="_xlnm._FilterDatabase" localSheetId="25" hidden="1">'E2E-032'!$A$1:$M$22</definedName>
    <definedName name="_xlnm._FilterDatabase" localSheetId="26" hidden="1">'E2E-034'!$A$1:$M$24</definedName>
    <definedName name="_xlnm._FilterDatabase" localSheetId="27" hidden="1">'E2E-036'!$A$1:$M$22</definedName>
    <definedName name="_xlnm._FilterDatabase" localSheetId="28" hidden="1">'E2E-038'!$A$1:$L$22</definedName>
    <definedName name="_xlnm._FilterDatabase" localSheetId="29" hidden="1">'E2E-040'!$A$1:$L$21</definedName>
    <definedName name="_xlnm._FilterDatabase" localSheetId="30" hidden="1">'E2E-042'!$A$1:$L$23</definedName>
    <definedName name="_xlnm._FilterDatabase" localSheetId="31" hidden="1">'E2E-044'!$A$1:$L$22</definedName>
    <definedName name="_xlnm._FilterDatabase" localSheetId="32" hidden="1">'E2E-047'!$A$1:$L$19</definedName>
    <definedName name="_xlnm._FilterDatabase" localSheetId="33" hidden="1">'E2E-049'!$A$1:$L$18</definedName>
    <definedName name="_xlnm._FilterDatabase" localSheetId="34" hidden="1">'E2E-058'!$A$13:$M$13</definedName>
    <definedName name="_xlnm._FilterDatabase" localSheetId="35" hidden="1">'E2E-059'!$A$13:$M$13</definedName>
    <definedName name="_xlnm._FilterDatabase" localSheetId="36" hidden="1">'E2E-061'!$A$1:$M$21</definedName>
    <definedName name="_xlnm._FilterDatabase" localSheetId="37" hidden="1">'E2E-064'!$A$1:$M$25</definedName>
    <definedName name="_xlnm._FilterDatabase" localSheetId="39" hidden="1">'E2E-101'!$A$13:$M$13</definedName>
    <definedName name="_xlnm._FilterDatabase" localSheetId="1" hidden="1">Summary!$A$2:$Y$2</definedName>
    <definedName name="_Ref12268564" localSheetId="14">'E2E-002'!$H$14</definedName>
    <definedName name="_Ref12268564" localSheetId="15">'E2E-005'!$H$24</definedName>
    <definedName name="_Ref12268564" localSheetId="16">'E2E-008'!#REF!</definedName>
    <definedName name="_Ref12268564" localSheetId="17">'E2E-011'!#REF!</definedName>
    <definedName name="_Ref12268564" localSheetId="18">'E2E-014'!#REF!</definedName>
    <definedName name="_Ref12268564" localSheetId="19">'E2E-017'!#REF!</definedName>
    <definedName name="_Ref12268564" localSheetId="20">'E2E-020'!#REF!</definedName>
    <definedName name="_Ref12268564" localSheetId="21">'E2E-024'!#REF!</definedName>
    <definedName name="_Ref12268564" localSheetId="22">'E2E-027'!#REF!</definedName>
    <definedName name="_Ref12268564" localSheetId="23">'E2E-028'!#REF!</definedName>
    <definedName name="_Ref12268564" localSheetId="24">'E2E-030'!#REF!</definedName>
    <definedName name="_Ref12268564" localSheetId="25">'E2E-032'!#REF!</definedName>
    <definedName name="_Ref12268564" localSheetId="26">'E2E-034'!#REF!</definedName>
    <definedName name="_Ref12268564" localSheetId="27">'E2E-036'!#REF!</definedName>
    <definedName name="_Ref12268564" localSheetId="28">'E2E-038'!#REF!</definedName>
    <definedName name="_Ref12268564" localSheetId="29">'E2E-040'!#REF!</definedName>
    <definedName name="_Ref12268564" localSheetId="30">'E2E-042'!#REF!</definedName>
    <definedName name="_Ref12268564" localSheetId="31">'E2E-044'!#REF!</definedName>
    <definedName name="_Ref12268564" localSheetId="32">'E2E-047'!#REF!</definedName>
    <definedName name="_Ref12268564" localSheetId="33">'E2E-049'!#REF!</definedName>
    <definedName name="_Ref12268564" localSheetId="34">'E2E-058'!#REF!</definedName>
    <definedName name="_Ref12268564" localSheetId="35">'E2E-059'!#REF!</definedName>
    <definedName name="_Ref12268564" localSheetId="36">'E2E-061'!#REF!</definedName>
    <definedName name="_Ref12268564" localSheetId="37">'E2E-064'!#REF!</definedName>
    <definedName name="_Ref12268564" localSheetId="39">'E2E-101'!#REF!</definedName>
    <definedName name="_Toc11929139" localSheetId="21">'E2E-024'!$H$15</definedName>
    <definedName name="_Toc11929139" localSheetId="34">'E2E-058'!$H$15</definedName>
    <definedName name="_Toc11929139" localSheetId="35">'E2E-059'!$H$15</definedName>
    <definedName name="_Toc12626846" localSheetId="22">'E2E-027'!$H$14</definedName>
    <definedName name="_Toc12626846" localSheetId="23">'E2E-028'!$H$14</definedName>
    <definedName name="_Toc16674723" localSheetId="28">'E2E-038'!$H$18</definedName>
    <definedName name="_Toc16674723" localSheetId="29">'E2E-040'!$H$19</definedName>
    <definedName name="_Toc16674723" localSheetId="30">'E2E-042'!$H$20</definedName>
    <definedName name="_Toc16674723" localSheetId="31">'E2E-044'!$H$20</definedName>
    <definedName name="_Toc16674723" localSheetId="32">'E2E-047'!#REF!</definedName>
    <definedName name="_Toc16674723" localSheetId="33">'E2E-049'!#REF!</definedName>
    <definedName name="_xlnm.Print_Titles" localSheetId="14">'E2E-002'!$1:$1</definedName>
    <definedName name="_xlnm.Print_Titles" localSheetId="15">'E2E-005'!$1:$1</definedName>
    <definedName name="_xlnm.Print_Titles" localSheetId="16">'E2E-008'!$1:$1</definedName>
    <definedName name="_xlnm.Print_Titles" localSheetId="17">'E2E-011'!$1:$1</definedName>
    <definedName name="_xlnm.Print_Titles" localSheetId="18">'E2E-014'!$1:$1</definedName>
    <definedName name="_xlnm.Print_Titles" localSheetId="19">'E2E-017'!$1:$1</definedName>
    <definedName name="_xlnm.Print_Titles" localSheetId="20">'E2E-020'!$1:$1</definedName>
    <definedName name="_xlnm.Print_Titles" localSheetId="21">'E2E-024'!$1:$1</definedName>
    <definedName name="_xlnm.Print_Titles" localSheetId="22">'E2E-027'!$1:$1</definedName>
    <definedName name="_xlnm.Print_Titles" localSheetId="23">'E2E-028'!$1:$1</definedName>
    <definedName name="_xlnm.Print_Titles" localSheetId="24">'E2E-030'!$1:$1</definedName>
    <definedName name="_xlnm.Print_Titles" localSheetId="25">'E2E-032'!$1:$1</definedName>
    <definedName name="_xlnm.Print_Titles" localSheetId="26">'E2E-034'!$1:$1</definedName>
    <definedName name="_xlnm.Print_Titles" localSheetId="27">'E2E-036'!$1:$1</definedName>
    <definedName name="_xlnm.Print_Titles" localSheetId="28">'E2E-038'!$1:$1</definedName>
    <definedName name="_xlnm.Print_Titles" localSheetId="29">'E2E-040'!$1:$1</definedName>
    <definedName name="_xlnm.Print_Titles" localSheetId="30">'E2E-042'!$1:$1</definedName>
    <definedName name="_xlnm.Print_Titles" localSheetId="31">'E2E-044'!$1:$1</definedName>
    <definedName name="_xlnm.Print_Titles" localSheetId="32">'E2E-047'!$1:$1</definedName>
    <definedName name="_xlnm.Print_Titles" localSheetId="33">'E2E-049'!$1:$1</definedName>
    <definedName name="_xlnm.Print_Titles" localSheetId="34">'E2E-058'!$1:$1</definedName>
    <definedName name="_xlnm.Print_Titles" localSheetId="35">'E2E-059'!$1:$1</definedName>
    <definedName name="_xlnm.Print_Titles" localSheetId="36">'E2E-061'!$1:$1</definedName>
    <definedName name="_xlnm.Print_Titles" localSheetId="37">'E2E-064'!$1:$1</definedName>
    <definedName name="_xlnm.Print_Titles" localSheetId="39">'E2E-101'!$1:$1</definedName>
    <definedName name="TEST_CASE_TABLE" localSheetId="28">#REF!</definedName>
    <definedName name="TEST_CASE_TABLE" localSheetId="29">#REF!</definedName>
    <definedName name="TEST_CASE_TABLE" localSheetId="30">#REF!</definedName>
    <definedName name="TEST_CASE_TABLE" localSheetId="31">#REF!</definedName>
    <definedName name="TEST_CASE_TABLE" localSheetId="32">#REF!</definedName>
    <definedName name="TEST_CASE_TABLE" localSheetId="33">#REF!</definedName>
    <definedName name="TEST_CASE_TABLE" localSheetId="34">#REF!</definedName>
    <definedName name="TEST_CASE_TABLE" localSheetId="35">#REF!</definedName>
    <definedName name="TEST_CASE_TABL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7" i="2" l="1"/>
  <c r="F4" i="2"/>
  <c r="C3" i="2"/>
  <c r="F3" i="2"/>
  <c r="F18" i="2" l="1"/>
  <c r="G18" i="2"/>
  <c r="H18" i="2" a="1"/>
  <c r="H18" i="2" s="1"/>
  <c r="I18" i="2" a="1"/>
  <c r="I18" i="2" s="1"/>
  <c r="J18" i="2" a="1"/>
  <c r="J18" i="2" s="1"/>
  <c r="K18" i="2" a="1"/>
  <c r="K18" i="2" s="1"/>
  <c r="L18" i="2" a="1"/>
  <c r="L18" i="2" s="1"/>
  <c r="M18" i="2" a="1"/>
  <c r="M18" i="2" s="1"/>
  <c r="N18" i="2" a="1"/>
  <c r="N18" i="2" s="1"/>
  <c r="O18" i="2" a="1"/>
  <c r="O18" i="2" s="1"/>
  <c r="G132" i="13"/>
  <c r="G131" i="13"/>
  <c r="G130" i="13"/>
  <c r="G129" i="13"/>
  <c r="G128" i="13"/>
  <c r="G127" i="13"/>
  <c r="G122" i="13"/>
  <c r="G121" i="13"/>
  <c r="G116" i="13"/>
  <c r="G115" i="13"/>
  <c r="G104" i="13"/>
  <c r="G103" i="13"/>
  <c r="G102" i="13"/>
  <c r="G101" i="13"/>
  <c r="G100" i="13"/>
  <c r="G99" i="13"/>
  <c r="G98" i="13"/>
  <c r="G97" i="13"/>
  <c r="G96" i="13"/>
  <c r="G92" i="13"/>
  <c r="G91" i="13"/>
  <c r="G90" i="13"/>
  <c r="G81" i="13"/>
  <c r="G80" i="13"/>
  <c r="G79" i="13"/>
  <c r="G78" i="13"/>
  <c r="G72" i="13"/>
  <c r="G71" i="13"/>
  <c r="G70" i="13"/>
  <c r="G69" i="13"/>
  <c r="G68" i="13"/>
  <c r="G65" i="13"/>
  <c r="G64" i="13"/>
  <c r="G63" i="13"/>
  <c r="G62" i="13"/>
  <c r="G61" i="13"/>
  <c r="G60" i="13"/>
  <c r="G59" i="13"/>
  <c r="G56" i="13"/>
  <c r="G55" i="13"/>
  <c r="G54" i="13"/>
  <c r="G53" i="13"/>
  <c r="G52" i="13"/>
  <c r="G51" i="13"/>
  <c r="G50" i="13"/>
  <c r="G49" i="13"/>
  <c r="G42" i="13"/>
  <c r="G41" i="13"/>
  <c r="G40" i="13"/>
  <c r="G39" i="13"/>
  <c r="G38" i="13"/>
  <c r="G31" i="13"/>
  <c r="G30" i="13"/>
  <c r="G29" i="13"/>
  <c r="G22" i="13"/>
  <c r="G21" i="13"/>
  <c r="G20" i="13"/>
  <c r="G11" i="13"/>
  <c r="G10" i="13"/>
  <c r="G9" i="13"/>
  <c r="G8" i="13"/>
  <c r="G3" i="13"/>
  <c r="G2" i="13"/>
  <c r="G24" i="2"/>
  <c r="G25" i="2"/>
  <c r="F25" i="2"/>
  <c r="H25" i="2" a="1"/>
  <c r="H25" i="2" s="1"/>
  <c r="I25" i="2" a="1"/>
  <c r="I25" i="2" s="1"/>
  <c r="J25" i="2" a="1"/>
  <c r="J25" i="2" s="1"/>
  <c r="K25" i="2" a="1"/>
  <c r="K25" i="2" s="1"/>
  <c r="L25" i="2" a="1"/>
  <c r="L25" i="2" s="1"/>
  <c r="M25" i="2" a="1"/>
  <c r="M25" i="2" s="1"/>
  <c r="N25" i="2" a="1"/>
  <c r="N25" i="2" s="1"/>
  <c r="O25" i="2" a="1"/>
  <c r="O25" i="2" s="1"/>
  <c r="F24" i="2"/>
  <c r="H24" i="2" a="1"/>
  <c r="H24" i="2" s="1"/>
  <c r="I24" i="2" a="1"/>
  <c r="I24" i="2" s="1"/>
  <c r="J24" i="2" a="1"/>
  <c r="J24" i="2" s="1"/>
  <c r="K24" i="2" a="1"/>
  <c r="K24" i="2" s="1"/>
  <c r="L24" i="2" a="1"/>
  <c r="L24" i="2" s="1"/>
  <c r="M24" i="2" a="1"/>
  <c r="M24" i="2" s="1"/>
  <c r="N24" i="2" a="1"/>
  <c r="N24" i="2" s="1"/>
  <c r="O24" i="2" a="1"/>
  <c r="O24" i="2" s="1"/>
  <c r="F26" i="2"/>
  <c r="G26" i="2"/>
  <c r="H26" i="2" a="1"/>
  <c r="H26" i="2" s="1"/>
  <c r="I26" i="2" a="1"/>
  <c r="I26" i="2" s="1"/>
  <c r="J26" i="2" a="1"/>
  <c r="J26" i="2" s="1"/>
  <c r="K26" i="2" a="1"/>
  <c r="K26" i="2" s="1"/>
  <c r="L26" i="2" a="1"/>
  <c r="L26" i="2" s="1"/>
  <c r="M26" i="2" a="1"/>
  <c r="M26" i="2" s="1"/>
  <c r="N26" i="2" a="1"/>
  <c r="N26" i="2" s="1"/>
  <c r="O26" i="2" a="1"/>
  <c r="O26" i="2" s="1"/>
  <c r="F27" i="2"/>
  <c r="G27" i="2"/>
  <c r="H27" i="2" a="1"/>
  <c r="H27" i="2" s="1"/>
  <c r="I27" i="2" a="1"/>
  <c r="I27" i="2" s="1"/>
  <c r="J27" i="2" a="1"/>
  <c r="J27" i="2" s="1"/>
  <c r="K27" i="2" a="1"/>
  <c r="K27" i="2" s="1"/>
  <c r="L27" i="2" a="1"/>
  <c r="L27" i="2" s="1"/>
  <c r="M27" i="2" a="1"/>
  <c r="M27" i="2" s="1"/>
  <c r="N27" i="2" a="1"/>
  <c r="N27" i="2" s="1"/>
  <c r="O27" i="2" a="1"/>
  <c r="O27" i="2" s="1"/>
  <c r="F28" i="2"/>
  <c r="G28" i="2"/>
  <c r="H28" i="2" a="1"/>
  <c r="H28" i="2" s="1"/>
  <c r="I28" i="2" a="1"/>
  <c r="I28" i="2" s="1"/>
  <c r="J28" i="2" a="1"/>
  <c r="J28" i="2" s="1"/>
  <c r="K28" i="2" a="1"/>
  <c r="K28" i="2" s="1"/>
  <c r="L28" i="2" a="1"/>
  <c r="L28" i="2" s="1"/>
  <c r="M28" i="2" a="1"/>
  <c r="M28" i="2" s="1"/>
  <c r="N28" i="2" a="1"/>
  <c r="N28" i="2" s="1"/>
  <c r="O28" i="2" a="1"/>
  <c r="O28" i="2" s="1"/>
  <c r="E127" i="13"/>
  <c r="E128" i="13"/>
  <c r="E129" i="13"/>
  <c r="E130" i="13"/>
  <c r="E131" i="13"/>
  <c r="E132" i="13"/>
  <c r="G23" i="2"/>
  <c r="H23" i="2" a="1"/>
  <c r="H23" i="2" s="1"/>
  <c r="I23" i="2" a="1"/>
  <c r="I23" i="2" s="1"/>
  <c r="J23" i="2" a="1"/>
  <c r="J23" i="2" s="1"/>
  <c r="K23" i="2" a="1"/>
  <c r="K23" i="2" s="1"/>
  <c r="L23" i="2" a="1"/>
  <c r="L23" i="2" s="1"/>
  <c r="M23" i="2" a="1"/>
  <c r="M23" i="2" s="1"/>
  <c r="N23" i="2" a="1"/>
  <c r="N23" i="2" s="1"/>
  <c r="O23" i="2" a="1"/>
  <c r="O23" i="2" s="1"/>
  <c r="I127" i="13"/>
  <c r="I132" i="13"/>
  <c r="I128" i="13"/>
  <c r="I130" i="13"/>
  <c r="I129" i="13"/>
  <c r="I131" i="13"/>
  <c r="E122" i="13" l="1"/>
  <c r="E121" i="13"/>
  <c r="E116" i="13"/>
  <c r="E115" i="13"/>
  <c r="E104" i="13"/>
  <c r="E103" i="13"/>
  <c r="E102" i="13"/>
  <c r="E101" i="13"/>
  <c r="E100" i="13"/>
  <c r="E99" i="13"/>
  <c r="E98" i="13"/>
  <c r="E97" i="13"/>
  <c r="E96" i="13"/>
  <c r="E92" i="13"/>
  <c r="E91" i="13"/>
  <c r="E90" i="13"/>
  <c r="E81" i="13"/>
  <c r="E80" i="13"/>
  <c r="E79" i="13"/>
  <c r="E78" i="13"/>
  <c r="E72" i="13"/>
  <c r="E71" i="13"/>
  <c r="E70" i="13"/>
  <c r="E69" i="13"/>
  <c r="E68" i="13"/>
  <c r="E65" i="13"/>
  <c r="E64" i="13"/>
  <c r="E63" i="13"/>
  <c r="E62" i="13"/>
  <c r="E61" i="13"/>
  <c r="E60" i="13"/>
  <c r="E59" i="13"/>
  <c r="E56" i="13"/>
  <c r="E55" i="13"/>
  <c r="E54" i="13"/>
  <c r="E53" i="13"/>
  <c r="E52" i="13"/>
  <c r="E51" i="13"/>
  <c r="E50" i="13"/>
  <c r="E49" i="13"/>
  <c r="E42" i="13"/>
  <c r="E41" i="13"/>
  <c r="E40" i="13"/>
  <c r="E39" i="13"/>
  <c r="E38" i="13"/>
  <c r="E31" i="13"/>
  <c r="E30" i="13"/>
  <c r="E29" i="13"/>
  <c r="E22" i="13"/>
  <c r="E21" i="13"/>
  <c r="E20" i="13"/>
  <c r="E11" i="13"/>
  <c r="E10" i="13"/>
  <c r="E9" i="13"/>
  <c r="E8" i="13"/>
  <c r="E3" i="13"/>
  <c r="E2" i="13"/>
  <c r="O32" i="2" a="1"/>
  <c r="O32" i="2" s="1"/>
  <c r="N32" i="2" a="1"/>
  <c r="N32" i="2" s="1"/>
  <c r="M32" i="2" a="1"/>
  <c r="M32" i="2" s="1"/>
  <c r="L32" i="2" a="1"/>
  <c r="L32" i="2" s="1"/>
  <c r="K32" i="2" a="1"/>
  <c r="K32" i="2" s="1"/>
  <c r="J32" i="2" a="1"/>
  <c r="J32" i="2" s="1"/>
  <c r="I32" i="2" a="1"/>
  <c r="I32" i="2" s="1"/>
  <c r="H32" i="2" a="1"/>
  <c r="H32" i="2" s="1"/>
  <c r="G32" i="2"/>
  <c r="F32" i="2"/>
  <c r="F5" i="2"/>
  <c r="F6" i="2"/>
  <c r="F8" i="2"/>
  <c r="F9" i="2"/>
  <c r="F10" i="2"/>
  <c r="F11" i="2"/>
  <c r="F12" i="2"/>
  <c r="F13" i="2"/>
  <c r="F14" i="2"/>
  <c r="F15" i="2"/>
  <c r="F16" i="2"/>
  <c r="F17" i="2"/>
  <c r="F19" i="2"/>
  <c r="F20" i="2"/>
  <c r="F21" i="2"/>
  <c r="F22" i="2"/>
  <c r="F23" i="2"/>
  <c r="F29" i="2"/>
  <c r="F30" i="2"/>
  <c r="F31" i="2"/>
  <c r="F33" i="2"/>
  <c r="F34" i="2"/>
  <c r="I11" i="13"/>
  <c r="I122" i="13"/>
  <c r="I41" i="13"/>
  <c r="I97" i="13"/>
  <c r="I55" i="13"/>
  <c r="I104" i="13"/>
  <c r="I92" i="13"/>
  <c r="I72" i="13"/>
  <c r="I3" i="13"/>
  <c r="I98" i="13"/>
  <c r="I39" i="13"/>
  <c r="I42" i="13"/>
  <c r="I51" i="13"/>
  <c r="I100" i="13"/>
  <c r="I40" i="13"/>
  <c r="I60" i="13"/>
  <c r="I29" i="13"/>
  <c r="I71" i="13"/>
  <c r="I22" i="13"/>
  <c r="I21" i="13"/>
  <c r="I63" i="13"/>
  <c r="I49" i="13"/>
  <c r="I56" i="13"/>
  <c r="I64" i="13"/>
  <c r="I54" i="13"/>
  <c r="I78" i="13"/>
  <c r="I81" i="13"/>
  <c r="I70" i="13"/>
  <c r="I52" i="13"/>
  <c r="I8" i="13"/>
  <c r="I38" i="13"/>
  <c r="I121" i="13"/>
  <c r="I103" i="13"/>
  <c r="I79" i="13"/>
  <c r="I115" i="13"/>
  <c r="I65" i="13"/>
  <c r="I50" i="13"/>
  <c r="I53" i="13"/>
  <c r="I30" i="13"/>
  <c r="I2" i="13"/>
  <c r="I68" i="13"/>
  <c r="I99" i="13"/>
  <c r="I9" i="13"/>
  <c r="I10" i="13"/>
  <c r="I101" i="13"/>
  <c r="I69" i="13"/>
  <c r="I91" i="13"/>
  <c r="I116" i="13"/>
  <c r="I102" i="13"/>
  <c r="I90" i="13"/>
  <c r="I96" i="13"/>
  <c r="I20" i="13"/>
  <c r="I31" i="13"/>
  <c r="I62" i="13"/>
  <c r="I61" i="13"/>
  <c r="I80" i="13"/>
  <c r="I59" i="13"/>
  <c r="O3" i="2" l="1" a="1"/>
  <c r="O3" i="2" s="1"/>
  <c r="O4" i="2" a="1"/>
  <c r="O4" i="2" s="1"/>
  <c r="O5" i="2" a="1"/>
  <c r="O5" i="2" s="1"/>
  <c r="O6" i="2" a="1"/>
  <c r="O6" i="2" s="1"/>
  <c r="O7" i="2" a="1"/>
  <c r="O7" i="2" s="1"/>
  <c r="O8" i="2" a="1"/>
  <c r="O8" i="2" s="1"/>
  <c r="O9" i="2" a="1"/>
  <c r="O9" i="2" s="1"/>
  <c r="O10" i="2" a="1"/>
  <c r="O10" i="2" s="1"/>
  <c r="O11" i="2" a="1"/>
  <c r="O11" i="2" s="1"/>
  <c r="O12" i="2" a="1"/>
  <c r="O12" i="2" s="1"/>
  <c r="O13" i="2" a="1"/>
  <c r="O13" i="2" s="1"/>
  <c r="O14" i="2" a="1"/>
  <c r="O14" i="2" s="1"/>
  <c r="O15" i="2" a="1"/>
  <c r="O15" i="2" s="1"/>
  <c r="O16" i="2" a="1"/>
  <c r="O16" i="2" s="1"/>
  <c r="O17" i="2" a="1"/>
  <c r="O17" i="2" s="1"/>
  <c r="O19" i="2" a="1"/>
  <c r="O19" i="2" s="1"/>
  <c r="O20" i="2" a="1"/>
  <c r="O20" i="2" s="1"/>
  <c r="O21" i="2" a="1"/>
  <c r="O21" i="2" s="1"/>
  <c r="O22" i="2" a="1"/>
  <c r="O22" i="2" s="1"/>
  <c r="O29" i="2" a="1"/>
  <c r="O29" i="2" s="1"/>
  <c r="O30" i="2" a="1"/>
  <c r="O30" i="2" s="1"/>
  <c r="O31" i="2" a="1"/>
  <c r="O31" i="2" s="1"/>
  <c r="O33" i="2" a="1"/>
  <c r="O33" i="2" s="1"/>
  <c r="O34" i="2" a="1"/>
  <c r="O34" i="2" s="1"/>
  <c r="G16" i="2"/>
  <c r="H16" i="2" a="1"/>
  <c r="H16" i="2" s="1"/>
  <c r="I16" i="2" a="1"/>
  <c r="I16" i="2" s="1"/>
  <c r="J16" i="2" a="1"/>
  <c r="J16" i="2" s="1"/>
  <c r="K16" i="2" a="1"/>
  <c r="K16" i="2" s="1"/>
  <c r="L16" i="2" a="1"/>
  <c r="L16" i="2" s="1"/>
  <c r="M16" i="2" a="1"/>
  <c r="M16" i="2" s="1"/>
  <c r="N16" i="2" a="1"/>
  <c r="N16" i="2" s="1"/>
  <c r="G12" i="2"/>
  <c r="H12" i="2" a="1"/>
  <c r="H12" i="2" s="1"/>
  <c r="I12" i="2" a="1"/>
  <c r="I12" i="2" s="1"/>
  <c r="J12" i="2" a="1"/>
  <c r="J12" i="2" s="1"/>
  <c r="K12" i="2" a="1"/>
  <c r="K12" i="2" s="1"/>
  <c r="L12" i="2" a="1"/>
  <c r="L12" i="2" s="1"/>
  <c r="M12" i="2" a="1"/>
  <c r="M12" i="2" s="1"/>
  <c r="N12" i="2" a="1"/>
  <c r="N12" i="2" s="1"/>
  <c r="G7" i="2"/>
  <c r="H7" i="2" a="1"/>
  <c r="H7" i="2" s="1"/>
  <c r="I7" i="2" a="1"/>
  <c r="I7" i="2" s="1"/>
  <c r="J7" i="2" a="1"/>
  <c r="J7" i="2" s="1"/>
  <c r="K7" i="2" a="1"/>
  <c r="K7" i="2" s="1"/>
  <c r="L7" i="2" a="1"/>
  <c r="L7" i="2" s="1"/>
  <c r="M7" i="2" a="1"/>
  <c r="M7" i="2" s="1"/>
  <c r="N7" i="2" a="1"/>
  <c r="N7" i="2" s="1"/>
  <c r="H6" i="2" a="1"/>
  <c r="H6" i="2" s="1"/>
  <c r="I6" i="2" a="1"/>
  <c r="I6" i="2" s="1"/>
  <c r="J6" i="2" a="1"/>
  <c r="J6" i="2" s="1"/>
  <c r="K6" i="2" a="1"/>
  <c r="K6" i="2" s="1"/>
  <c r="L6" i="2" a="1"/>
  <c r="L6" i="2" s="1"/>
  <c r="M6" i="2" a="1"/>
  <c r="M6" i="2" s="1"/>
  <c r="N6" i="2" a="1"/>
  <c r="N6" i="2" s="1"/>
  <c r="G6" i="2"/>
  <c r="G17" i="2"/>
  <c r="H17" i="2" a="1"/>
  <c r="H17" i="2" s="1"/>
  <c r="I17" i="2" a="1"/>
  <c r="I17" i="2" s="1"/>
  <c r="J17" i="2" a="1"/>
  <c r="J17" i="2" s="1"/>
  <c r="K17" i="2" a="1"/>
  <c r="K17" i="2" s="1"/>
  <c r="L17" i="2" a="1"/>
  <c r="L17" i="2" s="1"/>
  <c r="M17" i="2" a="1"/>
  <c r="M17" i="2" s="1"/>
  <c r="N17" i="2" a="1"/>
  <c r="N17" i="2" s="1"/>
  <c r="G10" i="2"/>
  <c r="H10" i="2" a="1"/>
  <c r="H10" i="2" s="1"/>
  <c r="I10" i="2" a="1"/>
  <c r="I10" i="2" s="1"/>
  <c r="J10" i="2" a="1"/>
  <c r="J10" i="2" s="1"/>
  <c r="K10" i="2" a="1"/>
  <c r="K10" i="2" s="1"/>
  <c r="L10" i="2" a="1"/>
  <c r="L10" i="2" s="1"/>
  <c r="M10" i="2" a="1"/>
  <c r="M10" i="2" s="1"/>
  <c r="N10" i="2" a="1"/>
  <c r="N10" i="2" s="1"/>
  <c r="G20" i="2"/>
  <c r="H20" i="2" a="1"/>
  <c r="H20" i="2" s="1"/>
  <c r="I20" i="2" a="1"/>
  <c r="I20" i="2" s="1"/>
  <c r="J20" i="2" a="1"/>
  <c r="J20" i="2" s="1"/>
  <c r="K20" i="2" a="1"/>
  <c r="K20" i="2" s="1"/>
  <c r="L20" i="2" a="1"/>
  <c r="L20" i="2" s="1"/>
  <c r="M20" i="2" a="1"/>
  <c r="M20" i="2" s="1"/>
  <c r="N20" i="2" a="1"/>
  <c r="N20" i="2" s="1"/>
  <c r="G19" i="2"/>
  <c r="H19" i="2" a="1"/>
  <c r="H19" i="2" s="1"/>
  <c r="I19" i="2" a="1"/>
  <c r="I19" i="2" s="1"/>
  <c r="J19" i="2" a="1"/>
  <c r="J19" i="2" s="1"/>
  <c r="K19" i="2" a="1"/>
  <c r="K19" i="2" s="1"/>
  <c r="L19" i="2" a="1"/>
  <c r="L19" i="2" s="1"/>
  <c r="M19" i="2" a="1"/>
  <c r="M19" i="2" s="1"/>
  <c r="N19" i="2" a="1"/>
  <c r="N19" i="2" s="1"/>
  <c r="G11" i="2"/>
  <c r="H11" i="2" a="1"/>
  <c r="H11" i="2" s="1"/>
  <c r="I11" i="2" a="1"/>
  <c r="I11" i="2" s="1"/>
  <c r="J11" i="2" a="1"/>
  <c r="J11" i="2" s="1"/>
  <c r="K11" i="2" a="1"/>
  <c r="K11" i="2" s="1"/>
  <c r="L11" i="2" a="1"/>
  <c r="L11" i="2" s="1"/>
  <c r="M11" i="2" a="1"/>
  <c r="M11" i="2" s="1"/>
  <c r="N11" i="2" a="1"/>
  <c r="N11" i="2" s="1"/>
  <c r="G9" i="2"/>
  <c r="H9" i="2" a="1"/>
  <c r="H9" i="2" s="1"/>
  <c r="I9" i="2" a="1"/>
  <c r="I9" i="2" s="1"/>
  <c r="J9" i="2" a="1"/>
  <c r="J9" i="2" s="1"/>
  <c r="K9" i="2" a="1"/>
  <c r="K9" i="2" s="1"/>
  <c r="L9" i="2" a="1"/>
  <c r="L9" i="2" s="1"/>
  <c r="M9" i="2" a="1"/>
  <c r="M9" i="2" s="1"/>
  <c r="N9" i="2" a="1"/>
  <c r="N9" i="2" s="1"/>
  <c r="G13" i="2"/>
  <c r="H13" i="2" a="1"/>
  <c r="H13" i="2" s="1"/>
  <c r="I13" i="2" a="1"/>
  <c r="I13" i="2" s="1"/>
  <c r="J13" i="2" a="1"/>
  <c r="J13" i="2" s="1"/>
  <c r="K13" i="2" a="1"/>
  <c r="K13" i="2" s="1"/>
  <c r="L13" i="2" a="1"/>
  <c r="L13" i="2" s="1"/>
  <c r="M13" i="2" a="1"/>
  <c r="M13" i="2" s="1"/>
  <c r="N13" i="2" a="1"/>
  <c r="N13" i="2" s="1"/>
  <c r="G14" i="2"/>
  <c r="H14" i="2" a="1"/>
  <c r="H14" i="2" s="1"/>
  <c r="I14" i="2" a="1"/>
  <c r="I14" i="2" s="1"/>
  <c r="J14" i="2" a="1"/>
  <c r="J14" i="2" s="1"/>
  <c r="K14" i="2" a="1"/>
  <c r="K14" i="2" s="1"/>
  <c r="L14" i="2" a="1"/>
  <c r="L14" i="2" s="1"/>
  <c r="M14" i="2" a="1"/>
  <c r="M14" i="2" s="1"/>
  <c r="N14" i="2" a="1"/>
  <c r="N14" i="2" s="1"/>
  <c r="G15" i="2"/>
  <c r="H15" i="2" a="1"/>
  <c r="H15" i="2" s="1"/>
  <c r="I15" i="2" a="1"/>
  <c r="I15" i="2" s="1"/>
  <c r="J15" i="2" a="1"/>
  <c r="J15" i="2" s="1"/>
  <c r="K15" i="2" a="1"/>
  <c r="K15" i="2" s="1"/>
  <c r="L15" i="2" a="1"/>
  <c r="L15" i="2" s="1"/>
  <c r="M15" i="2" a="1"/>
  <c r="M15" i="2" s="1"/>
  <c r="N15" i="2" a="1"/>
  <c r="N15" i="2" s="1"/>
  <c r="G21" i="2"/>
  <c r="H21" i="2" a="1"/>
  <c r="H21" i="2" s="1"/>
  <c r="I21" i="2" a="1"/>
  <c r="I21" i="2" s="1"/>
  <c r="J21" i="2" a="1"/>
  <c r="J21" i="2" s="1"/>
  <c r="K21" i="2" a="1"/>
  <c r="K21" i="2" s="1"/>
  <c r="L21" i="2" a="1"/>
  <c r="L21" i="2" s="1"/>
  <c r="M21" i="2" a="1"/>
  <c r="M21" i="2" s="1"/>
  <c r="N21" i="2" a="1"/>
  <c r="N21" i="2" s="1"/>
  <c r="G22" i="2"/>
  <c r="H22" i="2" a="1"/>
  <c r="H22" i="2" s="1"/>
  <c r="I22" i="2" a="1"/>
  <c r="I22" i="2" s="1"/>
  <c r="J22" i="2" a="1"/>
  <c r="J22" i="2" s="1"/>
  <c r="K22" i="2" a="1"/>
  <c r="K22" i="2" s="1"/>
  <c r="L22" i="2" a="1"/>
  <c r="L22" i="2" s="1"/>
  <c r="M22" i="2" a="1"/>
  <c r="M22" i="2" s="1"/>
  <c r="N22" i="2" a="1"/>
  <c r="N22" i="2" s="1"/>
  <c r="G29" i="2"/>
  <c r="H29" i="2" a="1"/>
  <c r="H29" i="2" s="1"/>
  <c r="I29" i="2" a="1"/>
  <c r="I29" i="2" s="1"/>
  <c r="J29" i="2" a="1"/>
  <c r="J29" i="2" s="1"/>
  <c r="K29" i="2" a="1"/>
  <c r="K29" i="2" s="1"/>
  <c r="L29" i="2" a="1"/>
  <c r="L29" i="2" s="1"/>
  <c r="M29" i="2" a="1"/>
  <c r="M29" i="2" s="1"/>
  <c r="N29" i="2" a="1"/>
  <c r="N29" i="2" s="1"/>
  <c r="G30" i="2"/>
  <c r="H30" i="2" a="1"/>
  <c r="H30" i="2" s="1"/>
  <c r="I30" i="2" a="1"/>
  <c r="I30" i="2" s="1"/>
  <c r="J30" i="2" a="1"/>
  <c r="J30" i="2" s="1"/>
  <c r="K30" i="2" a="1"/>
  <c r="K30" i="2" s="1"/>
  <c r="L30" i="2" a="1"/>
  <c r="L30" i="2" s="1"/>
  <c r="M30" i="2" a="1"/>
  <c r="M30" i="2" s="1"/>
  <c r="N30" i="2" a="1"/>
  <c r="N30" i="2" s="1"/>
  <c r="G31" i="2"/>
  <c r="H31" i="2" a="1"/>
  <c r="H31" i="2" s="1"/>
  <c r="I31" i="2" a="1"/>
  <c r="I31" i="2" s="1"/>
  <c r="J31" i="2" a="1"/>
  <c r="J31" i="2" s="1"/>
  <c r="K31" i="2" a="1"/>
  <c r="K31" i="2" s="1"/>
  <c r="L31" i="2" a="1"/>
  <c r="L31" i="2" s="1"/>
  <c r="M31" i="2" a="1"/>
  <c r="M31" i="2" s="1"/>
  <c r="N31" i="2" a="1"/>
  <c r="N31" i="2" s="1"/>
  <c r="G33" i="2"/>
  <c r="H33" i="2" a="1"/>
  <c r="H33" i="2" s="1"/>
  <c r="I33" i="2" a="1"/>
  <c r="I33" i="2" s="1"/>
  <c r="J33" i="2" a="1"/>
  <c r="J33" i="2" s="1"/>
  <c r="K33" i="2" a="1"/>
  <c r="K33" i="2" s="1"/>
  <c r="L33" i="2" a="1"/>
  <c r="L33" i="2" s="1"/>
  <c r="M33" i="2" a="1"/>
  <c r="M33" i="2" s="1"/>
  <c r="N33" i="2" a="1"/>
  <c r="N33" i="2" s="1"/>
  <c r="G34" i="2"/>
  <c r="H34" i="2" a="1"/>
  <c r="H34" i="2" s="1"/>
  <c r="I34" i="2" a="1"/>
  <c r="I34" i="2" s="1"/>
  <c r="J34" i="2" a="1"/>
  <c r="J34" i="2" s="1"/>
  <c r="K34" i="2" a="1"/>
  <c r="K34" i="2" s="1"/>
  <c r="L34" i="2" a="1"/>
  <c r="L34" i="2" s="1"/>
  <c r="M34" i="2" a="1"/>
  <c r="M34" i="2" s="1"/>
  <c r="N34" i="2" a="1"/>
  <c r="N34" i="2" s="1"/>
  <c r="N8" i="2" a="1"/>
  <c r="N8" i="2" s="1"/>
  <c r="M8" i="2" a="1"/>
  <c r="M8" i="2" s="1"/>
  <c r="L8" i="2" a="1"/>
  <c r="L8" i="2" s="1"/>
  <c r="K8" i="2" a="1"/>
  <c r="K8" i="2" s="1"/>
  <c r="J8" i="2" a="1"/>
  <c r="J8" i="2" s="1"/>
  <c r="I8" i="2" a="1"/>
  <c r="I8" i="2" s="1"/>
  <c r="H8" i="2" a="1"/>
  <c r="H8" i="2" s="1"/>
  <c r="G8" i="2"/>
  <c r="G4" i="2"/>
  <c r="H4" i="2" a="1"/>
  <c r="H4" i="2" s="1"/>
  <c r="I4" i="2" a="1"/>
  <c r="I4" i="2" s="1"/>
  <c r="J4" i="2" a="1"/>
  <c r="J4" i="2" s="1"/>
  <c r="K4" i="2" a="1"/>
  <c r="K4" i="2" s="1"/>
  <c r="L4" i="2" a="1"/>
  <c r="L4" i="2" s="1"/>
  <c r="M4" i="2" a="1"/>
  <c r="M4" i="2" s="1"/>
  <c r="N4" i="2" a="1"/>
  <c r="N4" i="2" s="1"/>
  <c r="G5" i="2"/>
  <c r="H5" i="2" a="1"/>
  <c r="H5" i="2" s="1"/>
  <c r="I5" i="2" a="1"/>
  <c r="I5" i="2" s="1"/>
  <c r="J5" i="2" a="1"/>
  <c r="J5" i="2" s="1"/>
  <c r="K5" i="2" a="1"/>
  <c r="K5" i="2" s="1"/>
  <c r="L5" i="2" a="1"/>
  <c r="L5" i="2" s="1"/>
  <c r="M5" i="2" a="1"/>
  <c r="M5" i="2" s="1"/>
  <c r="N5" i="2" a="1"/>
  <c r="N5" i="2" s="1"/>
  <c r="J3" i="2" a="1"/>
  <c r="J3" i="2" s="1"/>
  <c r="K3" i="2" a="1"/>
  <c r="K3" i="2" s="1"/>
  <c r="L3" i="2" a="1"/>
  <c r="L3" i="2" s="1"/>
  <c r="M3" i="2" a="1"/>
  <c r="M3" i="2" s="1"/>
  <c r="N3" i="2" a="1"/>
  <c r="N3" i="2" s="1"/>
  <c r="I3" i="2" a="1"/>
  <c r="I3" i="2" s="1"/>
  <c r="H3" i="2" a="1"/>
  <c r="H3" i="2" s="1"/>
  <c r="G3" i="2"/>
  <c r="C4" i="2"/>
  <c r="C5" i="2"/>
  <c r="C9" i="2"/>
  <c r="C21" i="2"/>
  <c r="C22" i="2"/>
  <c r="C29" i="2"/>
  <c r="C30" i="2"/>
  <c r="C31" i="2"/>
  <c r="C33" i="2"/>
  <c r="C34" i="2"/>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<sst xmlns="http://schemas.openxmlformats.org/spreadsheetml/2006/main" count="5650" uniqueCount="1213">
  <si>
    <t>CSSCC 1</t>
  </si>
  <si>
    <t>Create Supply Meter Point</t>
  </si>
  <si>
    <t>Flow Title</t>
  </si>
  <si>
    <t>CSSCC 2</t>
  </si>
  <si>
    <t>Pre-Registration SMP Updates</t>
  </si>
  <si>
    <t>CSSCC 3</t>
  </si>
  <si>
    <t>CSSCC 4</t>
  </si>
  <si>
    <t>CSSCC 5</t>
  </si>
  <si>
    <t>CSSCC 6</t>
  </si>
  <si>
    <t>CSSCC 7</t>
  </si>
  <si>
    <t>CSSCC 8</t>
  </si>
  <si>
    <t>CSSCC 9</t>
  </si>
  <si>
    <t>CSSCC 10</t>
  </si>
  <si>
    <t>CSSCC 11</t>
  </si>
  <si>
    <t>Forced Registrations</t>
  </si>
  <si>
    <t>Supplier Switching and Change of Shipper</t>
  </si>
  <si>
    <t>Switching Sites (Enquiry and Nomination)</t>
  </si>
  <si>
    <t>Manage Supply Meter Point Updates</t>
  </si>
  <si>
    <t>Manage Meter Assets</t>
  </si>
  <si>
    <t>Manage Gas Industry Stakeholders</t>
  </si>
  <si>
    <t>Update Retail Energy Location</t>
  </si>
  <si>
    <t>Deactivation</t>
  </si>
  <si>
    <t>Opening Meter Reads</t>
  </si>
  <si>
    <t>Test Case</t>
  </si>
  <si>
    <t>Description</t>
  </si>
  <si>
    <t>Comments</t>
  </si>
  <si>
    <t>E2E-024</t>
  </si>
  <si>
    <t>Test Scenario Category</t>
  </si>
  <si>
    <t>E2E Scenario</t>
  </si>
  <si>
    <t>E2E Scenario Title</t>
  </si>
  <si>
    <t>Link</t>
  </si>
  <si>
    <t>Test Script ID</t>
  </si>
  <si>
    <t>Test Script Title</t>
  </si>
  <si>
    <t>Fuel Type</t>
  </si>
  <si>
    <t>Pre-Requisite Test Scenario</t>
  </si>
  <si>
    <t>CSS</t>
  </si>
  <si>
    <t>UK Link</t>
  </si>
  <si>
    <t>DES</t>
  </si>
  <si>
    <t>Smart Metering</t>
  </si>
  <si>
    <t>Gaining Shipper</t>
  </si>
  <si>
    <t>Losing Shipper</t>
  </si>
  <si>
    <t>Gas Transporter</t>
  </si>
  <si>
    <t>MEM</t>
  </si>
  <si>
    <t>MAP</t>
  </si>
  <si>
    <t xml:space="preserve">Gaining Supplier </t>
  </si>
  <si>
    <t>Losing Supplier</t>
  </si>
  <si>
    <t>Switch Request Objection</t>
  </si>
  <si>
    <t>E2E-G001</t>
  </si>
  <si>
    <t>E2E-G001 - Switch Request Objection</t>
  </si>
  <si>
    <t>E2E-101</t>
  </si>
  <si>
    <t>Switch Request Pending in CSS - Gas</t>
  </si>
  <si>
    <t>Gas</t>
  </si>
  <si>
    <t>NA</t>
  </si>
  <si>
    <t>Y</t>
  </si>
  <si>
    <t>N</t>
  </si>
  <si>
    <t>E2E-002</t>
  </si>
  <si>
    <t>Switch Request Objection - Gas</t>
  </si>
  <si>
    <t>E2E-E001</t>
  </si>
  <si>
    <t>E2E-E001 - Switch Request Objection</t>
  </si>
  <si>
    <t>E2E-102</t>
  </si>
  <si>
    <t>Switch Request Pending in CSS - Electricity</t>
  </si>
  <si>
    <t>Electricity</t>
  </si>
  <si>
    <t>E2E-003</t>
  </si>
  <si>
    <t>Switch Request Objection - Electricity</t>
  </si>
  <si>
    <t>E2E-D001</t>
  </si>
  <si>
    <t>E2E-D001 - Switch Request Objection</t>
  </si>
  <si>
    <t>E2E-103</t>
  </si>
  <si>
    <t>Switch Request Pending in CSS - Dual Fuel</t>
  </si>
  <si>
    <t>Dual</t>
  </si>
  <si>
    <t>E2E-004</t>
  </si>
  <si>
    <t>Switch Request Objection - Dual Fuel</t>
  </si>
  <si>
    <t>Switch Request Successful</t>
  </si>
  <si>
    <t>E2E-G002</t>
  </si>
  <si>
    <t>E2E-G002 - Switch Request Successful</t>
  </si>
  <si>
    <t>E2E-005</t>
  </si>
  <si>
    <t>Switch Request Confirmed in CSS - Gas</t>
  </si>
  <si>
    <t>E2E-008</t>
  </si>
  <si>
    <t>UK Link process on receipt of Confirmed Synchronisation</t>
  </si>
  <si>
    <t>E2E-011</t>
  </si>
  <si>
    <t>Switch Request Secured Active - Gas</t>
  </si>
  <si>
    <t>E2E-014</t>
  </si>
  <si>
    <t>Post Switch Execution - Gas</t>
  </si>
  <si>
    <t>E2E-E002</t>
  </si>
  <si>
    <t>E2E-E002 - Switch Request Successful</t>
  </si>
  <si>
    <t>E2E-006</t>
  </si>
  <si>
    <t>Switch Request Confirmed in CSS - Electricity</t>
  </si>
  <si>
    <t>E2E-009</t>
  </si>
  <si>
    <t>MPAS process on receipt of Confirmed Synchronisation</t>
  </si>
  <si>
    <t>E2E-012</t>
  </si>
  <si>
    <t>Switch Request Secured Active - Electricity</t>
  </si>
  <si>
    <t>E2E-015</t>
  </si>
  <si>
    <t>Post Switch Execution - Electricity</t>
  </si>
  <si>
    <t>E2E-D002</t>
  </si>
  <si>
    <t>E2E-D002 - Switch Request Successful</t>
  </si>
  <si>
    <t>E2E-007</t>
  </si>
  <si>
    <t>Switch Request Confirmed in CSS - Dual Fuel</t>
  </si>
  <si>
    <t>E2E-010</t>
  </si>
  <si>
    <t>MPAS and UK Link process on receipt of Confirmed Synchronisation</t>
  </si>
  <si>
    <t>E2E-013</t>
  </si>
  <si>
    <t>Switch Request Secured Active - Dual Fuel</t>
  </si>
  <si>
    <t>E2E-016</t>
  </si>
  <si>
    <t>Post Switch Execution - Dual Fuel</t>
  </si>
  <si>
    <t>Switch Request Withdrawal - Confirmed</t>
  </si>
  <si>
    <t>E2E-G003</t>
  </si>
  <si>
    <t>E2E-G003 - Switch Request Withdrawal - Confirmed</t>
  </si>
  <si>
    <t>E2E-017</t>
  </si>
  <si>
    <t>Switch Request Withdrawal - GAS</t>
  </si>
  <si>
    <t>E2E-E003</t>
  </si>
  <si>
    <t>E2E-E003 - Switch Request Withdrawal - Confirmed</t>
  </si>
  <si>
    <t>E2E-018</t>
  </si>
  <si>
    <t>Switch Request Withdrawal - Electricity</t>
  </si>
  <si>
    <t>E2E-D003</t>
  </si>
  <si>
    <t>E2E-D003 - Switch Request Withdrawal - Confirmed</t>
  </si>
  <si>
    <t>E2E-019</t>
  </si>
  <si>
    <t>Switch Request Withdrawal - Dual Fuel</t>
  </si>
  <si>
    <t>Switch Request Annulment - Confirmed</t>
  </si>
  <si>
    <t>E2E-G004</t>
  </si>
  <si>
    <t>E2E-G004 - Switch Request Annulment - Confirmed</t>
  </si>
  <si>
    <t>E2E-020</t>
  </si>
  <si>
    <t>Switch Annulment - Gas</t>
  </si>
  <si>
    <t>E2E-E004</t>
  </si>
  <si>
    <t>E2E-E004 - Switch Request Annulment - Confirmed</t>
  </si>
  <si>
    <t>E2E-021</t>
  </si>
  <si>
    <t>Switch Annulment - Electricity</t>
  </si>
  <si>
    <t>E2E-D004</t>
  </si>
  <si>
    <t>E2E-D004 - Switch Request Annulment - Confirmed</t>
  </si>
  <si>
    <t>E2E-022</t>
  </si>
  <si>
    <t>Switch Annulment - Dual Fuel</t>
  </si>
  <si>
    <t>Initial Registration Successful - Gas Transporter</t>
  </si>
  <si>
    <t>E2E-G005</t>
  </si>
  <si>
    <t>E2E-G005 - Initial Registration Successful - Gas Transporter</t>
  </si>
  <si>
    <t>New RMP details received from Shipper and stored in CSS  - Gas</t>
  </si>
  <si>
    <t>E2E-027</t>
  </si>
  <si>
    <t>Initial Gas Registration from Gas Transporter - Pending</t>
  </si>
  <si>
    <t>E2E-030</t>
  </si>
  <si>
    <t>Post Initial Registration status Pending - Gas</t>
  </si>
  <si>
    <t>E2E-032</t>
  </si>
  <si>
    <t>Execute Initial Registration - Gas - Secured Active</t>
  </si>
  <si>
    <t>E2E-034</t>
  </si>
  <si>
    <t>Post Execution of Initial Registration - Gas</t>
  </si>
  <si>
    <t>Initial Registration &amp; Update Successful</t>
  </si>
  <si>
    <t>E2E-E005</t>
  </si>
  <si>
    <t>E2E-E005 - Initial Registration &amp; Update Successful</t>
  </si>
  <si>
    <t>E2E-025</t>
  </si>
  <si>
    <t>New RMP details received and stored in CSS  - Electricity</t>
  </si>
  <si>
    <t>E2E-029</t>
  </si>
  <si>
    <t>Initial Electricity Registration from Energy Supplier - Pending</t>
  </si>
  <si>
    <t>E2E-031</t>
  </si>
  <si>
    <t>Post Initial Registration status Pending - Electricity</t>
  </si>
  <si>
    <t>E2E-033</t>
  </si>
  <si>
    <t>Execute Initial Registration - Electricity - Secured Active</t>
  </si>
  <si>
    <t>E2E-035</t>
  </si>
  <si>
    <t>Post Execution of Initial Registration - Electricity</t>
  </si>
  <si>
    <t>E2E-060</t>
  </si>
  <si>
    <t>Update Registration Request (Change of Domestic Premises Ind) - Electricity</t>
  </si>
  <si>
    <t>Initial Registration &amp; Update Successful - Supplier</t>
  </si>
  <si>
    <t>E2E-G006</t>
  </si>
  <si>
    <t>E2E-G006 - Initial Registration &amp; Update Successful - Supplier</t>
  </si>
  <si>
    <t>E2E-028</t>
  </si>
  <si>
    <t>Initial Gas Registration from Energy Supplier - Pending</t>
  </si>
  <si>
    <t>E2E-059</t>
  </si>
  <si>
    <t>Update Registration Request (Change of Domestic Premises Ind) - Gas</t>
  </si>
  <si>
    <t>Initial Registration Withdrawal</t>
  </si>
  <si>
    <t>E2E-G007</t>
  </si>
  <si>
    <t>E2E-G007 - Initial Registration Withdrawal</t>
  </si>
  <si>
    <t>E2E-036</t>
  </si>
  <si>
    <t>Withdrawal of Initial Registration - Gas</t>
  </si>
  <si>
    <t>E2E-E006</t>
  </si>
  <si>
    <t>E2E-E006 - Initial Registration Withdrawal</t>
  </si>
  <si>
    <t>E2E-037</t>
  </si>
  <si>
    <t>Withdrawal of Initial Registration - Electricity</t>
  </si>
  <si>
    <t>De-activate Registration Successful</t>
  </si>
  <si>
    <t>E2E-G009</t>
  </si>
  <si>
    <t>E2E-G009 - De-activate Registration Successful</t>
  </si>
  <si>
    <t>E2E-064</t>
  </si>
  <si>
    <t>Registration Deactivation - Gas</t>
  </si>
  <si>
    <t>E2E-E008</t>
  </si>
  <si>
    <t>E2E-E008 - De-activate Registration Successful</t>
  </si>
  <si>
    <t>E2E-065</t>
  </si>
  <si>
    <t>Registration Deactivation - Electricity</t>
  </si>
  <si>
    <t>Standstill Period Switch Successful</t>
  </si>
  <si>
    <t>E2E-G010</t>
  </si>
  <si>
    <t>E2E-G010 - Standstill Period Switch Successful</t>
  </si>
  <si>
    <t>E2E-099</t>
  </si>
  <si>
    <t xml:space="preserve">Gas Switch Request effective within the Standstill period is accepted when the  Erroneous Switch indicator set </t>
  </si>
  <si>
    <t>E2E-E009</t>
  </si>
  <si>
    <t>E2E-E009 - Standstill Period Switch Successful</t>
  </si>
  <si>
    <t>E2E-100</t>
  </si>
  <si>
    <t xml:space="preserve">Electricity Switch Request effective within the Standstill period is accepted when the  Erroneous Switch indicator set </t>
  </si>
  <si>
    <t>Maximum Switch Duration</t>
  </si>
  <si>
    <t>E2E-G011</t>
  </si>
  <si>
    <t>E2E-G011 - Maximum Switch Duration</t>
  </si>
  <si>
    <t>E2E-E010</t>
  </si>
  <si>
    <t>E2E-E010 - Maximum Switch Duration</t>
  </si>
  <si>
    <t>E2E-D005</t>
  </si>
  <si>
    <t>E2E-D005 - Maximum Switch Duration</t>
  </si>
  <si>
    <t>RMP Terminated during Switch Request</t>
  </si>
  <si>
    <t>E2E-G013</t>
  </si>
  <si>
    <t>E2E-G013 - RMP Terminated during Switch Request</t>
  </si>
  <si>
    <t>E2E-061</t>
  </si>
  <si>
    <t>RMP Termination - GAS</t>
  </si>
  <si>
    <t>E2E-162</t>
  </si>
  <si>
    <t>Inflight Switch Request for Terminated RMP- Gas</t>
  </si>
  <si>
    <t>E2E-E012</t>
  </si>
  <si>
    <t>E2E-E012 - RMP Terminated during Switch Request</t>
  </si>
  <si>
    <t>E2E-062</t>
  </si>
  <si>
    <t>RMP Termination - Electricity</t>
  </si>
  <si>
    <t>E2E-163</t>
  </si>
  <si>
    <t>Inflight Switch Request for Terminated RMP- Electricity</t>
  </si>
  <si>
    <t>Meter Registration, Switch and Settlement</t>
  </si>
  <si>
    <t>E2E-G014</t>
  </si>
  <si>
    <t>E2E-G014 - Meter Registration, Switch and Settlement</t>
  </si>
  <si>
    <t>E2E-E013</t>
  </si>
  <si>
    <t>E2E-E013 - Meter Registration, Switch and Settlement</t>
  </si>
  <si>
    <t>Switch Request Withdrawal - Pending</t>
  </si>
  <si>
    <t>E2E-G015</t>
  </si>
  <si>
    <t>E2E-G015 - Switch Request Withdrawal - Pending</t>
  </si>
  <si>
    <t>E2E-E014</t>
  </si>
  <si>
    <t>E2E-E014 - Switch Request Withdrawal - Pending</t>
  </si>
  <si>
    <t>E2E-D006</t>
  </si>
  <si>
    <t>E2E-D006 - Switch Request Withdrawal - Pending</t>
  </si>
  <si>
    <t>Switch Request Annulment - Pending</t>
  </si>
  <si>
    <t>E2E-G016</t>
  </si>
  <si>
    <t>E2E-G016 - Switch Request Annulment - Pending</t>
  </si>
  <si>
    <t>E2E-E015</t>
  </si>
  <si>
    <t>E2E-E015 - Switch Request Annulment - Pending</t>
  </si>
  <si>
    <t>E2E-D007</t>
  </si>
  <si>
    <t>E2E-D007 - Switch Request Annulment - Pending</t>
  </si>
  <si>
    <t>Update Shipper &amp; Switch</t>
  </si>
  <si>
    <t>E2E-G008</t>
  </si>
  <si>
    <t>E2E-G008 - Update Shipper &amp; Switch</t>
  </si>
  <si>
    <t>E2E-058</t>
  </si>
  <si>
    <t>Update Registration Request (Change of Shipper) - Gas</t>
  </si>
  <si>
    <t>Stand alone Change shipper</t>
  </si>
  <si>
    <t>Cancellation (Annulment)</t>
  </si>
  <si>
    <t>processes the new Supply Metering Point details</t>
  </si>
  <si>
    <t>Test Case Description</t>
  </si>
  <si>
    <t>UK Link to Shipper start of settlement steps</t>
  </si>
  <si>
    <t>Domestic Ind Update</t>
  </si>
  <si>
    <t>Scenario ID</t>
  </si>
  <si>
    <t>Title</t>
  </si>
  <si>
    <t xml:space="preserve">This scenario covers the flow for Gas switch request that is objected.  The Energy Supplier initiates a switch request with CSS. The request is validated and CSS sends Pending notifications to Gaining  Suppliers, Gaining and Losing Shippers and Pending synchronisation messages to UK Link/DES and Smart Metering. CSS send Invitation to intervene to the Losing Supplier. The losing supplier sends objection raised notification to CSS, which is processed by CSS and Switch Request is Cancelled.  CSS sends Cancelled notifications to Gaining and Losing Suppliers, Gaining and Losing Shippers and Cancelled synchronisation messages to UK Link/DES, Smart Metering. </t>
  </si>
  <si>
    <t>Pre-Requisites</t>
  </si>
  <si>
    <t>Existing Registration status is "Active" for the MPRN</t>
  </si>
  <si>
    <t>Test Case Variable</t>
  </si>
  <si>
    <t xml:space="preserve"> 1) Meter Type
 - Traditional Meter
 - Smart Meter
 2) Domestic Indicator
- Domestic
- Non Domestic
 3) Reasons for Objection
 - Customer in Debt
 - Customer in Breach of Contract
4) OFAF Group (separate Gas &amp; Electricity Suppliers)</t>
  </si>
  <si>
    <t>Mapped Requirements</t>
  </si>
  <si>
    <t>Epic – Supplier Switching
Story – Request Switch / 2.3.1, 2.3.3, 2.3.7, 2.3.10, 2.3.11, 2.3.14, 2.3.15, 2.3.15.1, 2.3.15.2, 2.3.16, 2.3.18, 2.3.25, 2.3.26, 2.7.12
ISD - Switch Request - Rejected due to Objection (gas)</t>
  </si>
  <si>
    <t xml:space="preserve">Exception Codes </t>
  </si>
  <si>
    <t>The following details the high level steps for the scenario identifying the functionality covered by the participating systems. Each step will be detailed in JIRA as Test script.</t>
  </si>
  <si>
    <t>Step Title</t>
  </si>
  <si>
    <t>Evidence
Required</t>
  </si>
  <si>
    <t>Step Description</t>
  </si>
  <si>
    <t>Related System</t>
  </si>
  <si>
    <t>Pre-requisite</t>
  </si>
  <si>
    <t>Expected Result</t>
  </si>
  <si>
    <t xml:space="preserve"> API (Inbound to CSS)</t>
  </si>
  <si>
    <t>Route</t>
  </si>
  <si>
    <t>Webhook context (Outbound from CSS)</t>
  </si>
  <si>
    <t xml:space="preserve"> Event Type</t>
  </si>
  <si>
    <t>Acknowledgement  Messages</t>
  </si>
  <si>
    <t>2.3.11</t>
  </si>
  <si>
    <t>Losing Supplier receives Invitation to Intervene message and objects to the switch request</t>
  </si>
  <si>
    <t>The test step covers the flow where Losing Supplier on receiving the invitation to Intervene message will process the details and object to the switch request</t>
  </si>
  <si>
    <t>System is updated with request details and an Objection notification is sent to CSS</t>
  </si>
  <si>
    <t xml:space="preserve">Registration API Request </t>
  </si>
  <si>
    <t>Route: /registrations/{pendingRegistrationId}/switch/intervention
Method: POST</t>
  </si>
  <si>
    <t>2.3.14, 2.3.18, 2.3.25, 2.3.26, 2.3.15, 1.4.8.1, 2.3.15.1</t>
  </si>
  <si>
    <t>CSS Process Objection message and sending Cancellation Notifications and Synchronisation messages (OFAF Rules checked and applied)</t>
  </si>
  <si>
    <t>The step covers the flow where CSS process the Objection Request (Incl OFAF) and 
- cancels the switch request
- sends Cancelled Notifications and Synchronisation messages</t>
  </si>
  <si>
    <t>Invitation to Intervene message sent to Losing Supplier(s)</t>
  </si>
  <si>
    <t>1) Switch Request Cancelled  Notification sent to Losing &amp; Gaining  Suppliers and Shippers
2) Switch Cancelled synchronisation messages to UK Link., DES  and  Smart Metering
When OFAF Cancelled Notifications are sent to all Losing Parties</t>
  </si>
  <si>
    <r>
      <t xml:space="preserve">GainingRegistrationCancelledNotification
RegistrationCancelledNotification
</t>
    </r>
    <r>
      <rPr>
        <sz val="9"/>
        <rFont val="Calibri"/>
        <family val="2"/>
      </rPr>
      <t>RegistrationCancelledNotification</t>
    </r>
    <r>
      <rPr>
        <sz val="9"/>
        <color theme="1"/>
        <rFont val="Calibri"/>
        <family val="2"/>
      </rPr>
      <t xml:space="preserve">
RegistrationChangeAnticipatedNotification
RegistrationCancelledSynchronisation
RegistrationCancelledSynchronisation
RegistrationCancelledSynchronisation</t>
    </r>
  </si>
  <si>
    <t>2.3.15.2</t>
  </si>
  <si>
    <t>Gaining Supplier receives Switch Cancellation Notification</t>
  </si>
  <si>
    <t>The test step is to verify that the Gaining Supplier has received the GainingRegistrationCancelledNotification</t>
  </si>
  <si>
    <t>Gaining Supplier</t>
  </si>
  <si>
    <t xml:space="preserve">Switch Request exists for the MPRN </t>
  </si>
  <si>
    <t xml:space="preserve">System is updated with status </t>
  </si>
  <si>
    <t>2.3.16</t>
  </si>
  <si>
    <t>Losing Supplier receives  Switch Cancellation Notification</t>
  </si>
  <si>
    <t>The test step is to verify that the Losing Supplier has received the RegistrationCancelledNotification</t>
  </si>
  <si>
    <t>MPRN is with the supplier with registration status ACTIVE</t>
  </si>
  <si>
    <t>System is updated with request details</t>
  </si>
  <si>
    <t>Gaining Shipper receives Switch Cancellation Notification</t>
  </si>
  <si>
    <t xml:space="preserve">The test step is to verify that the Gaining Shipper has received the RegistrationCancelledNotification
</t>
  </si>
  <si>
    <t>Losing Shipper receives  Registration Change Anticipation Notification</t>
  </si>
  <si>
    <t>The test step is to verify that the Losing Shipper has received the RegistrationChangeAnticipatedNotification</t>
  </si>
  <si>
    <t>MPRN is with the Shipper with registration status ACTIVE</t>
  </si>
  <si>
    <t>2.7.12</t>
  </si>
  <si>
    <t>UK Link / GRDA receives Switch Cancellation Synchronisation message</t>
  </si>
  <si>
    <t>The test step is to verify that the UK Link / GRDA has received the RegistrationCancelledSynchronisation message and updated the details in their system</t>
  </si>
  <si>
    <t>The switch request is updated in the system with status Cancelled</t>
  </si>
  <si>
    <t>DES receives Switch Cancellation Synchronisation message</t>
  </si>
  <si>
    <t>This test step is to verify that Enquiry system receives the RegistrationCancelledSynchronisation message and details are available to the enquiry system</t>
  </si>
  <si>
    <t>Smart Metering receives Switch Cancellation Synchronisation message</t>
  </si>
  <si>
    <t>This test step is to verify that Smart Metering system receives the RegistrationCancelledSynchronisation message</t>
  </si>
  <si>
    <t>Registration with status "Pending" for the MPRN</t>
  </si>
  <si>
    <t>The Provisional Registration is deleted in the system</t>
  </si>
  <si>
    <t>This scenario covers the flow for Gas switch request which is confirmed in CSS The Energy Supplier initiates a switch request with CSS. The request is validated and CSS sends Switch Pending notifications to Gaining Suppliers and Gaining &amp; Losing Shippers. Pending synchronisation messages to UK Link/DES and Smart Metering. CSS send Invitation to intervene to the Losing Supplier. The Switch request is Confirmed and CSS sends switch request confirmed notifications to Gaining Supplier, Gaining Shippers and MEM services.</t>
  </si>
  <si>
    <t xml:space="preserve"> 1) Meter Type
 - Traditional Meter
 - Smart Meter
 2) Domestic Indicator
 - Domestic
 - Non Domestic
 3) OFAF group 
 - Yes
 - No
 4) Confirmation types
 - No Objection message received from Losing Supplier
 - Objection window duration reached</t>
  </si>
  <si>
    <t xml:space="preserve">Epic – Supplier Switching
Story – Request Switch / 2.3.1, 2.3.3, 2.3.7, 2.3.10, 2.3.14, 2.3.20
ISD - Switch Request (gas)- Switch Confirmed </t>
  </si>
  <si>
    <t>2.3.1</t>
  </si>
  <si>
    <t>Switch Request initiated by Gaining Supplier</t>
  </si>
  <si>
    <t>The step covers the functionality where the Gaining Supplier system initiates a switch request</t>
  </si>
  <si>
    <t xml:space="preserve">MPRN (status operational)
Supplier </t>
  </si>
  <si>
    <t>Switch Request is generated by the Gaining Supplier and send to CSS</t>
  </si>
  <si>
    <t>Route: /registrations/switch
Method: POST</t>
  </si>
  <si>
    <t>2.3.2, 2.3.3, 2.3.4, 2.3.7, 2.3.8, 1.4.8.1, 2.3.8.1, 2.3.8.3</t>
  </si>
  <si>
    <t>CSS receives Switch Request</t>
  </si>
  <si>
    <t>The step covers the flow where CSS process the switch Request as follows:
- validates Switch Request
- creates registration request
- sends Pending Notifications and Synchronisation messages</t>
  </si>
  <si>
    <t>Switch Request is received</t>
  </si>
  <si>
    <t>1) Switch Request Validated Notification to Gaining Supplier 
2) Switch Request Pending  Notification to Gaining Suppliers, Gaining &amp; Losing Shippers
3) Switch Pending synchronisation messages to UK Link, DES and  Smart Metering</t>
  </si>
  <si>
    <t>GainingSupplier
GainingShipper
LosingShipper
GRDA
DES
DCCSM</t>
  </si>
  <si>
    <t>RegistrationValidationNotification
RegistrationPendingNotification
RegistrationPendingNotification
RegistrationChangeAnticipatedNotification 
RegistrationPendingSynchronisation
RegistrationPendingSynchronisation
RegistrationEventSynchronisation</t>
  </si>
  <si>
    <t>2.3.8.2</t>
  </si>
  <si>
    <t>Gaining Supplier receives Switch validation and Switch Pending Notifications</t>
  </si>
  <si>
    <t>The test step is to verify that the Gaining Supplier has received the following messages for the submitted request
- RegistrationValidationNotification
- RegistrationPendingNotification</t>
  </si>
  <si>
    <t xml:space="preserve">Switch Request exist for the MPRN </t>
  </si>
  <si>
    <t>Gaining Shipper receives Switch Pending Notifications</t>
  </si>
  <si>
    <t>The test step is to verify that the Gaining Shipper has received the following messages - RegistrationPendingNotification</t>
  </si>
  <si>
    <t xml:space="preserve">Losing Shipper receives relevant change Notifications
</t>
  </si>
  <si>
    <t>The test step is to verify that the Losing Shipper has received the following messages - RegistrationChangeAnticipatedNotification</t>
  </si>
  <si>
    <t>2.3.8.4</t>
  </si>
  <si>
    <t>UK Link / GRDA receives Switch Pending Synchronisation message</t>
  </si>
  <si>
    <t>The test step is to verify that the UK Link / GRDA has received the RegistrationPendingSynchronisation message and updated the details in their system</t>
  </si>
  <si>
    <t>The switch request is updated in the system with status Pending</t>
  </si>
  <si>
    <t>DES receives Switch Pending Synchronisation message</t>
  </si>
  <si>
    <t>This test step is to verify that Enquiry system receives the RegistrationPendingSynchronisation message and details are available to the enquiry system</t>
  </si>
  <si>
    <t>Smart Metering receives Switch Pending Synchronisation message</t>
  </si>
  <si>
    <t>This test step is to verify that Smart Metering system receives the RegistrationEventSynchronisation message and details are available to the enquiry system</t>
  </si>
  <si>
    <t>A Provisional Registration record is created with a status of 'Pending'</t>
  </si>
  <si>
    <t xml:space="preserve">For Smart Meter, Gaining Supplier sends credential change request to Smart Metering </t>
  </si>
  <si>
    <t>This step covers the flow where Gaining supplier sends requests to Smart Metering to 
- TCoS Credential Change
- re-configure commands</t>
  </si>
  <si>
    <t xml:space="preserve">Registration is active for the switch request
</t>
  </si>
  <si>
    <t>Credential request sent to Smart metering</t>
  </si>
  <si>
    <t>2.3.9, 2.3.9.1, 2.3.9.2, 2.3.9.3, 2.3.10</t>
  </si>
  <si>
    <t>CSS sends Invitation to Intervene</t>
  </si>
  <si>
    <t>This step covers the process where CSS initiates request to the Losing Supplier to intervene</t>
  </si>
  <si>
    <t>Registration Request Status is Validated
Registration Pending notifications and synchronisation messages sent to intended recipients</t>
  </si>
  <si>
    <t>Invitation to Intervene message sent to Losing Supplier</t>
  </si>
  <si>
    <t>LosingSupplier</t>
  </si>
  <si>
    <t xml:space="preserve">InvitationToIntervene </t>
  </si>
  <si>
    <t xml:space="preserve">Losing Supplier receives Invitation to Intervene message.
</t>
  </si>
  <si>
    <t xml:space="preserve">The test step covers the flow where Losing Supplier on receiving the invitation to Intervene message will process the details.
- No Objection message is sent
</t>
  </si>
  <si>
    <t>System is updated with request details and no Objection notification is sent to CSS</t>
  </si>
  <si>
    <t>2.3.20, 2.3.22, 2.3.23, 2.3.23.1</t>
  </si>
  <si>
    <t>CSS sends Confirmed Status Notification message sent</t>
  </si>
  <si>
    <t>This step covers the process where CSS initiates the Confirmed Status Notification message to the Gaining Supplier and Gaining Shipper, and the Change Anticipation message to the Losing MEM
At this point CSS will also update the status of any related RMPs to Confirmed.</t>
  </si>
  <si>
    <t>Intervention Period has ended</t>
  </si>
  <si>
    <t>Confirmed Status Notification message generated by CSS and sent to Gaining Supplier and Gaining Shipper, and Change Anticipation message sent to the Losing MEM</t>
  </si>
  <si>
    <t>GainingSupplier
GainingShipper
LosingMEM</t>
  </si>
  <si>
    <t>RegistrationConfirmedNotification
RegistrationConfirmedNotification
RegistrationChangeAnticipatedNotification</t>
  </si>
  <si>
    <t>2.3.23.2</t>
  </si>
  <si>
    <t>Gaining Supplier receives Switch Confirmed Notification</t>
  </si>
  <si>
    <t>The test step is to verify that the Gaining Supplier has received the RegistrationConfirmedNotification</t>
  </si>
  <si>
    <t>Gaining Shipper receives  Switch Confirmed Notification</t>
  </si>
  <si>
    <t>The test step is to verify that the Gaining Shipper has received the RegistrationConfirmedNotification</t>
  </si>
  <si>
    <t>2.3.23.3</t>
  </si>
  <si>
    <t xml:space="preserve">Losing MEM receives Switch Confirmed Notification
</t>
  </si>
  <si>
    <t>The test step is to verify that the Losing MEM has received the RegistrationChangeAnticipatedNotification</t>
  </si>
  <si>
    <t>Losing MEM</t>
  </si>
  <si>
    <t>MPRN is with the MEM with registration status ACTIVE</t>
  </si>
  <si>
    <t>This scenario covers the functionality of the GRDA (UK Link)  sending messages to the Gaining and Losing Shipper on receiving the Pending Synchronisation Switch request from CSS.  UK Link sends  responsibility and settlement details to Gaining and Losing Shipper. UK Link receives Supplier Arranged Appointment details from Gaining Shipper. UK Link sends Supplier arranged appointment details to CSS.</t>
  </si>
  <si>
    <t>Existing Registration status is "Active" for the MPRN
Switch Request with "Confirmed" status is received for MPRN</t>
  </si>
  <si>
    <t xml:space="preserve">1)Traditional Meter
2) Smart Meter
3) Domestic
4) Non Domestic
5) OFAF group 
</t>
  </si>
  <si>
    <t>Epic – Supplier Switching
Story – Post Confirmed Switch Admin / 2.4.4
ISD - Post Switch Confirmation (Gas)</t>
  </si>
  <si>
    <t>2.4.4</t>
  </si>
  <si>
    <t>UK Link sends message to Shippers (Gaining and Losing)</t>
  </si>
  <si>
    <t>This step covers to flow where UK Link initiates messages with Shippers (Gaining and Losing) for Responsibility and Settlement details for the switch request</t>
  </si>
  <si>
    <t>Messages sent to Shippers (Gaining and Losing)</t>
  </si>
  <si>
    <t>2.4.5</t>
  </si>
  <si>
    <t>Losing Shipper receives a message from UK Link and commences Shipper activities related to Loss and sends message to Losing Supplier</t>
  </si>
  <si>
    <t>This step covers the flow where the Losing Shipper receives a message from UK Link and commences Shipper activites related to Loss with the Losing Supplier</t>
  </si>
  <si>
    <t>UK Link sent message to Shippers</t>
  </si>
  <si>
    <t>Message received from UK Link and message sent to Losing Supplier</t>
  </si>
  <si>
    <t>2.4.6</t>
  </si>
  <si>
    <t>Gaining Shipper receives a message from UK Link and send a message to Confirm Settlement Parameters to UK Link</t>
  </si>
  <si>
    <t>This step covers the flow where the Gaining Shipper receives a message from UK Link and send a message to Confirm Settlement Parameters to UK Link</t>
  </si>
  <si>
    <t>Message received from UK Link and message sent to UK Link</t>
  </si>
  <si>
    <t>2.4.7</t>
  </si>
  <si>
    <t>UK Link receives a message to Confirm Settlement Parameters from Gaining Shipper</t>
  </si>
  <si>
    <t>This step covers the flow where UK Link receives a message to Confirm Settlement Parameters from Gaining Shipper</t>
  </si>
  <si>
    <t>Gaining Shipper sent message to UK Link</t>
  </si>
  <si>
    <t>Message received from Gaining Shipper</t>
  </si>
  <si>
    <t>2.4.8</t>
  </si>
  <si>
    <t>Gaining Shipper send a message to Provide MEM, Asset and Read data to Gaining Supplier</t>
  </si>
  <si>
    <t>This step covers the flow where the Gaining Shipper send a message to Provide MEM, Asset and Read data to Gaining Supplier</t>
  </si>
  <si>
    <t>Message sent to Gaining Supplier</t>
  </si>
  <si>
    <t>2.4.9</t>
  </si>
  <si>
    <t>Gaining Supplier receives a message to Provide MEM, Asset and Read data from Gaining Shipper</t>
  </si>
  <si>
    <t>This step covers the flow where Gaining Supplier receives a message to Provide MEM, Asset and Read data from Gaining Shipper</t>
  </si>
  <si>
    <t>Gaining Shipper sent message to Gaining Supplier</t>
  </si>
  <si>
    <t>2.4.9.4</t>
  </si>
  <si>
    <t xml:space="preserve">Gaining Supplier sends a Appointment message to the Gaining MEM </t>
  </si>
  <si>
    <t>This step covers the Gaining Supplier sending a Appointment message to the Gaining MEM</t>
  </si>
  <si>
    <t>Gaining Supplier initiates activities</t>
  </si>
  <si>
    <t>Message sent to Gaining MEM</t>
  </si>
  <si>
    <t>Gaining MEM receives a Appointment message from the Gaining Supplier</t>
  </si>
  <si>
    <t>This step covers the Gaining MEM receiving a Appointment message from the Gaining Supplier</t>
  </si>
  <si>
    <t>Gaining MEM</t>
  </si>
  <si>
    <t>Message received by Gaining MEM</t>
  </si>
  <si>
    <t>2.4.10, 2.4.10.1</t>
  </si>
  <si>
    <t>Losing Supplier commences activities related to loss for Gas RMP</t>
  </si>
  <si>
    <t>This step covers the Losing Supplier receiving a message from the Losing Shipper and commencing activities related to loss</t>
  </si>
  <si>
    <t>Losing Shipper sent message to Losing Supplier</t>
  </si>
  <si>
    <t>Message received from Losing Shipper and Losing Supplier commences activities related to loss</t>
  </si>
  <si>
    <t>2.4.10.2</t>
  </si>
  <si>
    <t>Losing Supplier sends Asset and Read information (NOSI) to Gaining Supplier</t>
  </si>
  <si>
    <t>This step covers the Losing Supplier sending Asset and Read information (NOSI) to Gaining Supplier</t>
  </si>
  <si>
    <t>Losing Supplier initiates activities related to Loss</t>
  </si>
  <si>
    <t>Message sent from Losing Supplier</t>
  </si>
  <si>
    <t>2.4.10.3</t>
  </si>
  <si>
    <t>Gaining Supplier receives Asset and Read information (NOSI) from Losing Supplier and compares to GT information</t>
  </si>
  <si>
    <t>This step covers the Gaining Supplier receiving Asset and Read information (NOSI) from Losing Supplier and comparing to GT information</t>
  </si>
  <si>
    <t>Losing Suppler sends Asset and Read information (NOSI)</t>
  </si>
  <si>
    <t>Message received by Gaining Supplier</t>
  </si>
  <si>
    <t>2.4.10.4</t>
  </si>
  <si>
    <t xml:space="preserve">Losing Supplier sends a De-Appointment message to the Losing MEM </t>
  </si>
  <si>
    <t>This step covers the Losing Supplier sending a De-Appointment message to the Losing MEM</t>
  </si>
  <si>
    <t>Message sent to Losing MEM</t>
  </si>
  <si>
    <t>Losing MEM receives a De-Appointment message from the Losing Supplier</t>
  </si>
  <si>
    <t>This step covers the Losing MEM receiving a De-Appointment message from the Losing Supplier</t>
  </si>
  <si>
    <t>Message received by Losing MEM</t>
  </si>
  <si>
    <t>2.11.3</t>
  </si>
  <si>
    <t>Gaining Shipper sends notification of new Appointment Details to UK Link</t>
  </si>
  <si>
    <t>This step covers the flow where the Gaining Shipper sends MAP and MEM appointments to UK Link</t>
  </si>
  <si>
    <t>Gaining Shipper appointed</t>
  </si>
  <si>
    <t>MAP and MEM Appointment details are sent to UK Link</t>
  </si>
  <si>
    <t>2.4, 2.11.4</t>
  </si>
  <si>
    <t xml:space="preserve">UK Link receives Supplier Arranged Appointment Details from Gaining Shippers </t>
  </si>
  <si>
    <t>This step covers the flow where UK Link receive MAP and MEM appointments from Gaining Shippers</t>
  </si>
  <si>
    <t>MAP and MEM Appointment details are received and updated in UK Link</t>
  </si>
  <si>
    <t>This scenario covers the flow of activities for execution of Gas switch request. At Gate Closure, CSS sends
- SecuredActive notifications to Gaining Supplier, Gaining Shippers, MAP Data Service 
- SecuredInactive notifications to Losing Shipper, Losing Suppliers, Losing MEM, MAP Data Service 
- SecuredActive &amp; SecuredInactive synchronisation messages are sent to UK Link/DES and Smart Metering</t>
  </si>
  <si>
    <t>Gate Closure window for this registration (5pm on the day before the supply start date)
Existing Registration status is "Active" for the MPRN
Switch Request with equivalent to "Pending" status in UK Link
Switch Request with "Confirmed" status in CSS</t>
  </si>
  <si>
    <t>1) Traditional
2) Smart Meter
3) Domestic / Non Domestic
4) OFAF Group</t>
  </si>
  <si>
    <t>Epic – Supplier Switching
Story – Execute Switch / 2.5.1, 2.5.2, 2.5.3, 2.5.4, 2.5.5
ISD - Execute Switch (gas)</t>
  </si>
  <si>
    <t>Evidence Required</t>
  </si>
  <si>
    <t>Acknowledgement of Messages</t>
  </si>
  <si>
    <t>2.5.1, 1.4.8.1, 2.5.2, 2.5.4</t>
  </si>
  <si>
    <t>CSS initiates execution of Switch Request at Gate Closure</t>
  </si>
  <si>
    <t xml:space="preserve">The step covers the flow where CSS imitates the execution of Switch Request at Gate Closure 
-  Set the Registration status to "Secured Active" for the switch request
- Sends Secured Active Notifications and Synchronisation Messages to intended recipients for the switch request
- Sends Secured Inactive Notifications and Synchronisation Messages to intended recipients for the existing registration </t>
  </si>
  <si>
    <t>Switch Request with "Confirmed" status</t>
  </si>
  <si>
    <t>1 ) Registration Secured Active notifications sent to Gaining Supplier, Gaining Shipper, MAP Data Service
2) Registration Secured InActive notifications sent to Losing Supplier, Losing Shipper, Losing MEM &amp;MAP Data services
3) Registration Secured Active &amp; SecuredInactive synchronisation messages sent to GRDA/UK Link, Smart Metering &amp; DES</t>
  </si>
  <si>
    <t>GainingSupplier 
GainingShipper
MAP (Gaining)
MAP (Losing)
LosingSupplier 
LosingShipper
MEM (Losing)
GRDA
DES
DCCSM</t>
  </si>
  <si>
    <t>RegistrationSecuredActiveNotification
RegistrationSecuredActiveNotification
RegistrationSecuredActiveNotification
RegistrationSecuredInactiveNotification
RegistrationSecuredInactiveNotification
RegistrationSecuredInactiveNotification
RegistrationSecuredInactiveNotification
RegistrationSecuredActiveSynchronisation
RegistrationSecuredInActiveSynchronisation
RegistrationSecuredActiveSynchronisation
RegistrationSecuredInActiveSynchronisation
RegistrationSecuredActiveSynchronisation
RegistrationSecuredInActiveSynchronisation</t>
  </si>
  <si>
    <t>2.5.3</t>
  </si>
  <si>
    <t>Gaining Supplier receives Secured Active Notification for switch request</t>
  </si>
  <si>
    <t>The test step is to verify that the Gaining Supplier has received the RegistrationSecuredActiveNotification</t>
  </si>
  <si>
    <t>System is updated</t>
  </si>
  <si>
    <t>Gaining Shipper receives Secured Active Notification for switch request</t>
  </si>
  <si>
    <t>The test step is to verify that the Gaining Shipper has received the RegistrationSecuredActiveNotification</t>
  </si>
  <si>
    <t>Gaining MAP Data service receives Secured Active Notification for switch request</t>
  </si>
  <si>
    <t>The test step is to verify that the Gaining MAP Data Service has received the RegistrationSecuredActiveNotification</t>
  </si>
  <si>
    <t>Gaining MAP</t>
  </si>
  <si>
    <t>Losing Supplier receives Secured Inactive Notification for existing Registration</t>
  </si>
  <si>
    <t>The test step is to verify that the Losing Supplier has received the RegistrationSecuredInactiveNotification</t>
  </si>
  <si>
    <t>Losing supplier</t>
  </si>
  <si>
    <t>Losing MAP Data service receives Secured Inactive Notification for existing Registration</t>
  </si>
  <si>
    <t>The test step is to verify that the MAP Data services has received 
RegistrationSecuredInactiveNotification</t>
  </si>
  <si>
    <t>Losing MAP</t>
  </si>
  <si>
    <t>Losing Shipper receives Secured Inactive Notification for existing Registration</t>
  </si>
  <si>
    <t>The test step is to verify that the Losing Shippers has received the RegistrationSecuredInactiveNotification</t>
  </si>
  <si>
    <t>Losing MEM receives Secured Inactive Notification for existing Registration</t>
  </si>
  <si>
    <t>The test step is to verify that the Losing MEM has received the RegistrationSecuredInactiveNotification</t>
  </si>
  <si>
    <t>2.5.5</t>
  </si>
  <si>
    <t>GRDA / UK Link receives Secured Active Synchronisation for switch request and Secured Inactive Synchronisation for existing Registration</t>
  </si>
  <si>
    <t>The test step is to verify that the GRDA/UK Link has received following: RegistrationSecuredActiveSynchronisation
RegistrationSecuredInactiveSynchronisation</t>
  </si>
  <si>
    <t>System is updated as  equivalent to "Secured Active" for the new registration and equivalent to "Secured Inactive" for the existing registration</t>
  </si>
  <si>
    <t>DES receives Secured Active Synchronisation for switch request and Secured Inactive Synchronisation for existing Registration</t>
  </si>
  <si>
    <t>The test step is to verify that the DES has received following: 
RegistrationSecuredActiveSynchronisation
RegistrationSecuredInactiveSynchronisation</t>
  </si>
  <si>
    <t xml:space="preserve">The switch request is displayed as Secured Active for Switch Request and Secured Inactive for Existing Registrations </t>
  </si>
  <si>
    <t>Smart Metering receives Secured Active Synchronisation for switch request and Secured Inactive Synchronisation for existing Registration</t>
  </si>
  <si>
    <t>This steps is to verify that Smart Metering has received following: 
RegistrationSecuredActiveSynchronisation
RegistrationSecuredInactiveSynchronisation</t>
  </si>
  <si>
    <t>Provisional registration request exist</t>
  </si>
  <si>
    <t xml:space="preserve"> Smart Meter Inventory database: is updated:
- New definitive Meter Point Registration(s) are  created for the MPAN 
- Other Existing (and any future) Meter Point Registration(s) for the MPAN are deleted</t>
  </si>
  <si>
    <t>This scenario covers the flow of activities post execution of Gas switch request. After the Switch request is Active, (midnight of Switch Effective Date), the Gaining and Losing Suppliers will initiate Initial and Final meter reads respectively for Settlements. For SMETS2, additionally, during the Losing Supplier Switch execution window, Losing Supplier will reconfigure commands in Smart Metering. Post  Losing Supplier Switch execution window, the Gaining Supplier will  sends credential change details to Smart Metering. This flow also checks that registration effective time, CSS updates the current registration to 'Inactive' and switch request to 'Active'. UK Link, DES and Smart Meter updates the existing registration with end date.</t>
  </si>
  <si>
    <t>Registration status "Active" for the switch request</t>
  </si>
  <si>
    <t>Epic – Supplier Switching
Story – Post Confirmed Execution Admin / 2.6.13, 2.6.14
ISD - Post Switch Execution (gas -  trad)
ISD - Post Switch Execution (gas - SMETS2)</t>
  </si>
  <si>
    <t>2.11.5</t>
  </si>
  <si>
    <t>UK Link sends Supplier Arranged appointments to CSS</t>
  </si>
  <si>
    <t>This step covers the flow where UK Link sends Supplier Arranged Appointments  to CSS (MEM / MAM)</t>
  </si>
  <si>
    <t>UK Link sends Supplier Arranged appointment details to CSS</t>
  </si>
  <si>
    <t>/registrations/{registrationId}/supplierarrangedappointments
Method: PUT</t>
  </si>
  <si>
    <t>2.11.7, 2.11.8, 2.11.9</t>
  </si>
  <si>
    <t>CSS receives Supplier Arranged Appointments and sends MEM details to Smart Metering (if received)</t>
  </si>
  <si>
    <t>This step covers the flow where CSS processes the Supplier Arranged Appointments received from UK Link and sends the MEM details to Smart Metering (if received)</t>
  </si>
  <si>
    <t>Supplier Arranged Appointments are updated in CSS system and MEM details are sent to Smart Metering (if received)</t>
  </si>
  <si>
    <t>2.11.10</t>
  </si>
  <si>
    <t>Smart Metering receives MEM Details from CSS (if sent)</t>
  </si>
  <si>
    <t>This step covers the flow where Smart Metering receive MEM appointments from CSS (if sent)</t>
  </si>
  <si>
    <t>MEM Appointment details are received and updated in Smart Metering (if sent)</t>
  </si>
  <si>
    <t>2.6.1, 2.6.7</t>
  </si>
  <si>
    <t>Losing Supplier initiates Meter Reads with Losing Shipper</t>
  </si>
  <si>
    <t xml:space="preserve">This step covers the process initiated by Losing Supplier for Closing  bill
</t>
  </si>
  <si>
    <t>Existing Registration is Inactive</t>
  </si>
  <si>
    <t>Meter reads are received and closing bill generated</t>
  </si>
  <si>
    <t>2.6.13, 2.6.14</t>
  </si>
  <si>
    <t>CSS updates the switch request as Active on midnight of Switch Date (Supply start date)</t>
  </si>
  <si>
    <t xml:space="preserve">This step covers the functionality where CSS will update the following on midnight of switch date (supply start date)
- Set registration status as "Active" (for the switch request)
- Set registration status as "Inactive" (for the existing registration)
</t>
  </si>
  <si>
    <t>Switch Request for MPRN with "Secured Active" status</t>
  </si>
  <si>
    <t>The Registration for switch request is updated as "Active" and the existing registration is updated as "Inactive"</t>
  </si>
  <si>
    <t>UK Link updates the end date for the secured inactive registration at midnight (Supply start date of the switch request)</t>
  </si>
  <si>
    <t xml:space="preserve">This step covers the functionality where UK Link at midnight of supply start date for the switch request will update the existing registration (secured inactive) with an end date
</t>
  </si>
  <si>
    <t>Switch Request for MPRN with equivalent to "Secured Active" status</t>
  </si>
  <si>
    <t>End date is updated in UK Link system for the secured inactive registration</t>
  </si>
  <si>
    <t>DES updates the end date for the secured inactive registration at midnight (Supply start date of the switch request)</t>
  </si>
  <si>
    <t xml:space="preserve">This step covers the functionality where DES at midnight of supply start date for the switch request will update the existing registration (secured inactive) with an end date
</t>
  </si>
  <si>
    <t>End date is updated in DES system for the secured inactive registration</t>
  </si>
  <si>
    <t xml:space="preserve">Smart Metering updates the supplier credentials and end date for secured inactive registration at midnight
 (Supply start date of the switch request) </t>
  </si>
  <si>
    <t>This step covers the functionality where Smart Metering  updates the supplier credential &amp; End date for existing registration (secured inactive) at midnight of supply start date for the switch request</t>
  </si>
  <si>
    <t>Switch Request for MPRN with "Secured Active" status
Credential change request has received from the Supplier (Gaining &amp; Losing)</t>
  </si>
  <si>
    <t>Supplier Credentials and End date is updated in Smart Metering system for the secured inactive registration</t>
  </si>
  <si>
    <t>2.6.2,2.6.7</t>
  </si>
  <si>
    <t>Gaining Supplier initiates Meter Reads with Gaining Shipper for opening Bills</t>
  </si>
  <si>
    <t>This step covers the process initiated by Gaining Supplier for Opening bill</t>
  </si>
  <si>
    <t>Registration is active for the switch request</t>
  </si>
  <si>
    <t>Meter Reads are received and opening Bill generated</t>
  </si>
  <si>
    <t>Settlement Process - through to generation of the initial Bill (no validation of the bill itself)</t>
  </si>
  <si>
    <t>Settlement</t>
  </si>
  <si>
    <t xml:space="preserve">This scenario covers the flow of withdrawal of Gas switch request before Gate Closure. The Gaining Energy Supplier sends a switch withdrawal request to CSS. The registration status in CSS can be "Pending" or "Confirmed". CSS validates the withdrawal request and cancels the Switch Request. 
CSS will sends the Cancelled Notifications and Synchronisations to the recipients as follows:
When the registration status is "Pending" in CSS, following are sent
-  Cancelled notifications to Gaining &amp; Losing Shippers, Gaining &amp; Losing Suppliers 
-  Cancelled synchronisations messages to UK Link /DES and Smart Metering.  
When the registration status is "Confirmed" in CSS,  following are sent
 - Cancelled notifications to Gaining &amp; Losing Shippers, Gaining &amp; Losing Suppliers, MEM 
- Cancelled synchronisations messages to UK Link /DES and Smart Metering.  </t>
  </si>
  <si>
    <t>Existing Registration status is "Active" for the MPRN 
Switch Request equivalent to  "Pending" status for MPRN in UK Link</t>
  </si>
  <si>
    <t>1) Traditional
2) Smart Meter
3) Domestic / Non Domestic
4)  OFAF group
5) Switch Request with "Pending" status in CSS
6) Switch Request with "Confirmed" status in CSS</t>
  </si>
  <si>
    <t>Epic – Supplier Switching
Story – Switch Withdrawal /2.7.1, 2.7.3, 2.7.6, 2.7.10, 2.7.11, 2.3.15
ISD - Switch Withdrawal (gas - pre confirmed)
ISD - Switch Withdrawal (gas - post confirmed)</t>
  </si>
  <si>
    <t>2.7.1</t>
  </si>
  <si>
    <t>Gaining Supplier initiates the switch withdrawal request</t>
  </si>
  <si>
    <t>The step covers the functionality where the Gaining Supplier initiates the switch withdrawal request</t>
  </si>
  <si>
    <t>Switch Request for MPRN with status "Pending" or "Confirmed"</t>
  </si>
  <si>
    <t>Switch Withdrawal Request is generated by the Gaining Supplier and send to CSS</t>
  </si>
  <si>
    <t>2.7.2, 2.7.3, 2.7.6, 2.7.9, 2.7.10, 1.4.8.1, 2.3.15, 2.3.15.1, 2.3.23.3, 2.7.11, 2.7.13</t>
  </si>
  <si>
    <t>CSS receives Switch Withdrawal Request</t>
  </si>
  <si>
    <t>The step covers the flow where CSS process the Switch Withdrawal Request received and perform following activities
 - Validates Switch Request
-  set the registration status to "Cancelled"
- sends Cancelled Notifications and Synchronisation messages</t>
  </si>
  <si>
    <t>CSS sends following -
- Registration Validated Notification and Cancelled Notification to Gaining Supplier 
- Switch Request Cancelled Notification to  Losing Suppliers, Gaining Shipper
- RegistrationChange anticipation Notification to Losing Shippers
- Switch Cancelled synchronisation messages to GRDA/UK Link, DES, Smart Metering
When the Switch Request is "Confirmed" in CSS, it sends
-  RegistrationChange anticipation Notification to Losing MEM</t>
  </si>
  <si>
    <t xml:space="preserve">GainingSupplier
LosingSupplier
GainingShipper
LosingShipper
GRDA (UK Link)
DES
DCCSM
----------------
MEM (Losing) </t>
  </si>
  <si>
    <t>RegistrationValidationNotification
GainingRegistrationCancelledNotification
RegistrationCancelledNotification
RegistrationCancelledNotification
RegistrationChangeAnticipatedNotification
RegistrationCancelledSynchronisation
RegistrationCancelledSynchronisation
RegistrationCancelledSynchronisation
------------------
RegistrationChangeAnticipatedNotification</t>
  </si>
  <si>
    <t>2.3.15.2, 2.7.14</t>
  </si>
  <si>
    <t>Gaining Supplier receives Registration Validation &amp; Cancellation Notifications</t>
  </si>
  <si>
    <t>The test step is to verify that the Gaining Supplier has received following:
- RegistrationValidationNotification
- GainingRegistrationCancelledNotification</t>
  </si>
  <si>
    <t xml:space="preserve">Switch Request  for the MPRN with either Pending / Confirmed status </t>
  </si>
  <si>
    <t>Existing Active Registration with the Supplier for the MPRN</t>
  </si>
  <si>
    <t>Gaining Shipper receives  Switch Cancellation Notification</t>
  </si>
  <si>
    <t>The test step is to verify that the Gaining Shipper has received the RegistrationCancelledNotification</t>
  </si>
  <si>
    <t>Switch request for MPRN with status "Pending" or "Confirmed"</t>
  </si>
  <si>
    <t>Losing Shipper receives Registration Change anticipated Notifications</t>
  </si>
  <si>
    <t>Existing "Active" Registration with the Shipper for the MPRN</t>
  </si>
  <si>
    <t>This test step is to verify that the GRDA has received the RegistrationCancelledSynchronisation message and updated the details in their system</t>
  </si>
  <si>
    <t>This test step is to verify that Enquiry system (DES) receives the RegistrationCancelledSynchronisation message and details are available to the enquiry system</t>
  </si>
  <si>
    <t>The Enquiry System displays the switch request as Cancelled</t>
  </si>
  <si>
    <t xml:space="preserve">This test step is to verify that Smart Metering system receives the RegistrationCancelledSynchronisation message </t>
  </si>
  <si>
    <t>Provisional Status with status Pending</t>
  </si>
  <si>
    <t>The provisional registration is deleted in the system</t>
  </si>
  <si>
    <t>2.7.14
This is only when registration status is "Confirmed" in CSS</t>
  </si>
  <si>
    <t>Losing MEM receives Switch Cancellation Notification</t>
  </si>
  <si>
    <t>Existing "Active" Registration with the MEM for the MPRN</t>
  </si>
  <si>
    <t xml:space="preserve">This scenario covers the flow of annulment of Gas switch request before Gate Closure. The Losing Energy Supplier sends a switch annulment request to CSS. The registration status in CSS can be "Pending" or "Confirmed". CSS validates the annulment request and cancels the Switch Request. 
CSS will sends the Cancelled Notifications and Synchronisations to the recipients as follows:
When the registration status is "Pending" in CSS, following are sent
-  Cancelled notifications to Gaining &amp; Losing Shippers, Gaining &amp; Losing Suppliers 
-  Cancelled synchronisations messages to UK Link /DES and Smart Metering.  
When the registration status is "Confirmed" in CSS,  following are sent
 - Cancelled notifications to Gaining &amp; Losing Shippers, Gaining &amp; Losing Suppliers, MEM 
- Cancelled synchronisations messages to UK Link /DES and Smart Metering.  </t>
  </si>
  <si>
    <t>Existing Registration status is "Active" for the MPRN
Switch Request equivalent to "Pending " status for MPRN in UK Link</t>
  </si>
  <si>
    <t>1) Traditional
2) Smart Meter
3) Domestic / Non Domestic
4) OFAF group
5) Switch Request with "Pending" status in CSS
6) Switch Request with "Confirmed" status in CSS</t>
  </si>
  <si>
    <t>Epic – Supplier Switching
Story – Switch Annulment / 2.8.1, 2.8.3, 2.8.6, 2.8.10, 2.7.11, 2.3.15
ISD - Switch Annulment (gas - pre confirmed)
ISD - Switch Annulment (gas - post confirmed)</t>
  </si>
  <si>
    <t>2.8.1</t>
  </si>
  <si>
    <t>The step covers the flow where CSS process the Switch Request received and perform following activities
 - Validates Switch Request
-  cancels the switch request
- sends Cancelled Notifications and Synchronisation messages</t>
  </si>
  <si>
    <t>The step covers the functionality where the Losing Supplier initiates the Switch Annulment request to CSS</t>
  </si>
  <si>
    <t>Switch Annulment Request is generated by the Losing Supplier and sent to CSS</t>
  </si>
  <si>
    <t>2.8.2, 2.8.3, 2.8.6, 2.8.9, 2.8.10, 1.4.8.1, 2.3.15, 2.3.15.1, 2.3.23.3, 2.7.11, 2.7.13</t>
  </si>
  <si>
    <t>CSS receives Switch Annulment Request</t>
  </si>
  <si>
    <t>The step covers the flow where CSS process the Switch Annulment Request received and perform following activities
 - Validates Switch Request
-  set the registration status to "Cancelled"
- sends Cancelled Notifications and Synchronisation messages</t>
  </si>
  <si>
    <t>CSS sends following -
- Registration Validated Notification and  Cancelled Notification to Losing Supplier 
- Switch Request Cancelled Notification to  Gaining Suppliers, Gaining Shipper
- Registration Change Anticipation Notification to Losing Shippers
- Switch Cancelled synchronisation messages to GRDA/UK Link, DES, Smart Metering
When the Switch Request is "Confirmed" in CSS, it sends
-  RegistrationChange anticipation Notification to Losing MEM</t>
  </si>
  <si>
    <t xml:space="preserve">LosingSupplier
GainingSupplier
GainingShipper
LosingShipper
GRDA
DES
DCCSM
----------------
MEM (Losing) </t>
  </si>
  <si>
    <r>
      <rPr>
        <sz val="9"/>
        <rFont val="Calibri"/>
        <family val="2"/>
      </rPr>
      <t>RegistrationValidationNotification
RegistrationCancelledNotification</t>
    </r>
    <r>
      <rPr>
        <sz val="9"/>
        <color theme="1"/>
        <rFont val="Calibri"/>
        <family val="2"/>
      </rPr>
      <t xml:space="preserve">
GainingRegistrationCancelledNotification
</t>
    </r>
    <r>
      <rPr>
        <sz val="9"/>
        <rFont val="Calibri"/>
        <family val="2"/>
      </rPr>
      <t>RegistrationCancelledNotification
RegistrationChangeAnticipatedNotification</t>
    </r>
    <r>
      <rPr>
        <sz val="9"/>
        <color theme="1"/>
        <rFont val="Calibri"/>
        <family val="2"/>
      </rPr>
      <t xml:space="preserve">
RegistrationCancelledSynchronisation
RegistrationCancelledSynchronisation
RegistrationCancelledSynchronisation
------------------
RegistrationChangeAnticipatedNotification</t>
    </r>
  </si>
  <si>
    <t>The test step is to verify that the Gaining Supplier has received following:
- GainingRegistrationCancelledNotification</t>
  </si>
  <si>
    <t xml:space="preserve">Switch Request for the MPRN with either Pending / Confirmed status </t>
  </si>
  <si>
    <t>Losing Supplier receives  validation &amp; Switch Cancellation Notification</t>
  </si>
  <si>
    <t>The test step is to verify that the Losing Supplier has received the 
- RegistrationValidationNotification 
- RegistrationCancelledNotification</t>
  </si>
  <si>
    <t>Losing Shipper receives relevant change Notifications</t>
  </si>
  <si>
    <t>This scenario covers the flow when RMP is created for Gas. UK Link receives details of creation of RMP from Shippers (as per current existing process) and sends details to CSS and DES. CSS sends the RMP details to Smart Metering.</t>
  </si>
  <si>
    <t xml:space="preserve">New GB address available
</t>
  </si>
  <si>
    <t>1) Traditional
2) Smart Meter
3) Domestic / Non Domestic</t>
  </si>
  <si>
    <t>Epic - Initial Registration
Story - Create RMP
ISD - Create RMP - Gas</t>
  </si>
  <si>
    <t>Shippers create new RMP and send the newly created RMP details to UK Link</t>
  </si>
  <si>
    <t>The step covers the flow as follows:  
- Shippers creates RMP and record New Supply Metering Point against GAS Network (with existing network provide or new network provider)
- Send newly created RMP details to  GRDA / UK Link</t>
  </si>
  <si>
    <t>Shipper</t>
  </si>
  <si>
    <t xml:space="preserve">New GB address available </t>
  </si>
  <si>
    <t>Shippers System updated with new RMP details . The new RMP details are sent to GRDA / UK Link.</t>
  </si>
  <si>
    <t>1.2.9, 1.2.10, 1.2.12, 1.2.18</t>
  </si>
  <si>
    <t>GRDA / UK Link receives newly created RMP details</t>
  </si>
  <si>
    <t>This step covers the following process:
- verify the new Metering Point (RMP) details and update the system
- send new Metering Point (RMP)  details to CSS
- send new Metering Point (RMP)  details to DES, GT/iGT and Shipper</t>
  </si>
  <si>
    <t>UK Link / GRDA</t>
  </si>
  <si>
    <t xml:space="preserve">UK Link system 
- is updated with the new supply metering point details
- sends new supply Metering Point data sent to CSS
- sends New supply Metering Point details are sent to DES, GT/iGT and Shipper
</t>
  </si>
  <si>
    <t xml:space="preserve">RMP API Request </t>
  </si>
  <si>
    <t xml:space="preserve">Route: /rmps/gas
Method: POST
</t>
  </si>
  <si>
    <t>1.2.17</t>
  </si>
  <si>
    <t>CSS receives Synchronise Metering Point data</t>
  </si>
  <si>
    <t>The step covers the flow where CSS 
- processes the new Supply Metering Point details
- updates the system
- send RMP details to Smart Metering</t>
  </si>
  <si>
    <t>CSS system is updated with new RMP details
CSS sends 
- RMPEventSynchronisation and RMPCreatedSynchornisation message sent to Smart Metering</t>
  </si>
  <si>
    <t>DCCSM</t>
  </si>
  <si>
    <t>RMPEventSynchronisation
RMPCreatedSynchronisation</t>
  </si>
  <si>
    <t>1.2.19</t>
  </si>
  <si>
    <t xml:space="preserve">DES receives New Supply Metering Point details </t>
  </si>
  <si>
    <t>This test step is to verify that Enquiry system (DES) receives the New Supply Metering Point (RMP) data and details are available to the enquiry system</t>
  </si>
  <si>
    <t>The new Metering Point (RMP) details updated &amp; Published in the system</t>
  </si>
  <si>
    <t xml:space="preserve">GT/iGT receives New Supply Metering Point details </t>
  </si>
  <si>
    <t>This test step is to verify that the Gas Transporter or independent Gas Transporter receives the New Supply Metering Point (RMP) data and details are available to the enquiry system</t>
  </si>
  <si>
    <t>GT</t>
  </si>
  <si>
    <t>The new Metering Point (RMP) details received by the Gas Transporter</t>
  </si>
  <si>
    <t xml:space="preserve">Shipper receives New Supply Metering Point details </t>
  </si>
  <si>
    <t>This test step is to verify that the Shipper receives the New Supply Metering Point (RMP) data and details are available to the enquiry system</t>
  </si>
  <si>
    <t>The new Metering Point (RMP) details received by the Shipper</t>
  </si>
  <si>
    <t>1.2.23</t>
  </si>
  <si>
    <t xml:space="preserve">Smart Metering receives  the Synchronise New Supply Metering Point details </t>
  </si>
  <si>
    <t>This test step is to verify that Smart Metering system receives the RMPEventSynchronisation and RMPCreatedSynchronisation messages</t>
  </si>
  <si>
    <t>System is updated with new RMP details</t>
  </si>
  <si>
    <t>This scenario covers the flow of Initial Registration for Gas from UK Link/ GRDA (on behalf of a GT). The Initial Registration message will be sent by UK Link to CSS. The CSS validates the Initial Registration Request and sends Registration Validation Notification to UK Link, Registration Pending notifications to Energy Supplier, Shipper. CSS send the Registration Pending synchronisation messages to UK Link/DES and Smart Metering. CSS sends REL data synchronisation messages to UK Link/ DES.</t>
  </si>
  <si>
    <t>Registration Request does not exist for the MPRN
RMP status is Created</t>
  </si>
  <si>
    <t>1) Smart Meter
2) Traditional
3) Domestic / Non Domestic
4) Search GB address / Manual Address entry</t>
  </si>
  <si>
    <t>Epic - Initial Registration
Story - Initial Registration / 1.4.2, 1.4.4, 1.4.6, 1.4.11, 1.4.12, 1.4.8, 2.22
ISD - Initial Registration Request (GT) - Pending</t>
  </si>
  <si>
    <t>1.4.2</t>
  </si>
  <si>
    <t>GRDA initiates Initial Registration Request</t>
  </si>
  <si>
    <t>The step covers the flow where GRDA initiates the initial registration and sends Registration request to CSS</t>
  </si>
  <si>
    <t>RMP is created</t>
  </si>
  <si>
    <t>Initial Registration request sent to CSS</t>
  </si>
  <si>
    <t>Registration API Request - Initial Registration</t>
  </si>
  <si>
    <t>Route: /registrations
Method: POST</t>
  </si>
  <si>
    <t>1.4.3, 1.4.4, 1.4.6, 1.4.12, 1.4.8, 1.4.8.1, 1.4.8.2, 1.4.8.5</t>
  </si>
  <si>
    <t>CSS receives Initial Registration Request</t>
  </si>
  <si>
    <t>The step covers the flow where CSS process the Initial Registration Request as follows:
- Validates Initial Registration Request
- Sends Pending Notifications and Synchronisation messages to intended recipients</t>
  </si>
  <si>
    <t>Initial Registration request received</t>
  </si>
  <si>
    <t>CSS updates the system with Initial Registration details as "Pending" and sends
- Registration Validated Notification sent to GRDA 
- Registration Pending Notification sent to Gaining Supplier &amp; Gaining Shippers
- Registration Pending synchronisation messages to UK Link, DES
- RegistrationEventSynchronisation messages to Smart Metering
- REL data synchronisation messages sent to UK Link &amp; DES</t>
  </si>
  <si>
    <t>GRDA
GainingSupplier
GainingShipper
DES
DCCSM</t>
  </si>
  <si>
    <t xml:space="preserve">RegistrationValidationNotification
RegistrationPendingSynchronisation
RetailEnergyLocationSynchronisation
RegistrationPendingNotification
RegistrationPendingNotification
RegistrationPendingSynchronisation
RetailEnergyLocationSynchronisation
RegistrationEventSynchronisation
</t>
  </si>
  <si>
    <t>1.4.8.6</t>
  </si>
  <si>
    <t>UK Link / GRDA receives Registration Validation Notification and  Registration Pending  &amp; REL Synchronisation messages</t>
  </si>
  <si>
    <t xml:space="preserve">The test step is to verify that the UK Link / GRDA has received and processed the following messages
- RegistrationValidationNotification
- RegistrationPendingSynchronisation  
- RetailEnergyLocationSynchronisation </t>
  </si>
  <si>
    <t>Valid Initial registration request created and sent to CSS</t>
  </si>
  <si>
    <t>UK Link system is updated with the Registration status as Pending and REL details</t>
  </si>
  <si>
    <t>DES receives Initial Registration Pending  &amp; REL Data Synchronisation messages</t>
  </si>
  <si>
    <t xml:space="preserve">This test step is to verify that Enquiry system receives the following messages and details are available to the enquiry system
- RegistrationPendingSynchronisation 
- RetailEnergyLocationSynchronisation 
</t>
  </si>
  <si>
    <t>The Enquiry System displays the Registration and REL details</t>
  </si>
  <si>
    <t>1.4.8.3</t>
  </si>
  <si>
    <t>Energy Supplier receives Registration Pending Notification</t>
  </si>
  <si>
    <t>The test step is to verify that the Energy Supplier has received the RegistrationPendingNotification message</t>
  </si>
  <si>
    <t>Shipper receives Initial Registration Pending Notification</t>
  </si>
  <si>
    <t>The test step is to verify that the Shippers has received the following messages - RegistrationPendingSynchronisation</t>
  </si>
  <si>
    <t>Smart Metering receives Registration Event Synchronisation message</t>
  </si>
  <si>
    <t>This test step is to verify that Smart Metering receives the RegistrationEventSynchronisation message and details are updated in the system</t>
  </si>
  <si>
    <t>RMP exist</t>
  </si>
  <si>
    <t xml:space="preserve">A Provisional Registration record is created with a status of 'Pending' </t>
  </si>
  <si>
    <t>This scenario covers the flow of Initial Registration for Gas from Energy Supplier. The CSS validates the Initial Registration Request and sends Registration Pending notifications to Energy Supplier, Shipper. CSS send Registration Pending synchronisation messages to UK Link/DES and Smart Metering. CSS sends REL synchronisation to UK Link/ DES.</t>
  </si>
  <si>
    <t>Registration does not exist for the RMP
RMP status is Created</t>
  </si>
  <si>
    <t>1) Traditional
2) Smart Meter
3) Domestic / Non Domestic
4) Search GB address / Manual Address entry</t>
  </si>
  <si>
    <t>Epic - Initial Registration
Story - Initial Registration / 1.4.2, 1.4.6, 1.4.11, 1.4.12, 1.4.8, 2.22
ISD - Initial Registration Request (Gas) - Pending</t>
  </si>
  <si>
    <t>Initial Registration initiated by Energy Supplier</t>
  </si>
  <si>
    <t>The step covers the flow where Energy Supplier initiates and sends Initial Registration request to CSS</t>
  </si>
  <si>
    <t>The step covers the flow where CSS process the Initial Registration Request as follows:
- Validates Initial Registration Request
- Sends Pending Notifications and Synchronisation and REL Synchronisation messages to intended recipients</t>
  </si>
  <si>
    <t>Initial Registration request is received</t>
  </si>
  <si>
    <t>CSS updates the system with Initial Registration details as "Pending" and sends
- Registration Validated Notification sent to Energy Supplier
- Registration Pending Notification sent to Energy Supplier &amp; Gaining Shippers
- Registration Pending synchronisation messages to UK Link/GRDA, DES
- Registration Event Notification sent to Smart Metering
- REL data synchronisation messages sent to UK Link &amp; DES</t>
  </si>
  <si>
    <t>GainingSupplier
GainingShipper
GRDA
DES
DCCSM</t>
  </si>
  <si>
    <t>RegistrationValidationNotification
RegistrationPendingNotification
RegistrationPendingNotification
RegistrationPendingSynchronisation
RetailEnergyLocationSynchronisation
RegistrationPendingSynchronisation
RetailEnergyLocationSynchronisation
RegistrationEventSynchronisation</t>
  </si>
  <si>
    <t>Energy Supplier receives Registration Validation &amp; Pending Notification</t>
  </si>
  <si>
    <t>The test step is to verify that the Energy Supplier has received following notifications
- RegistrationValidationNotification 
- RegistrationPendingNotification</t>
  </si>
  <si>
    <t>Shippers receives Registration Pending Notification</t>
  </si>
  <si>
    <t>The test step is to verify that the Shippers has received the RegistrationPendingNotification</t>
  </si>
  <si>
    <t>Shippers</t>
  </si>
  <si>
    <t>UK Link / GRDA receives Registration Pending &amp; REL Data Synchronisation messages</t>
  </si>
  <si>
    <t>DCC SM</t>
  </si>
  <si>
    <t xml:space="preserve">This scenario covers the flow of Initial Registration for Gas when the status is Pending. This involves process of UK Link sending messages to Shippers regarding Responsibility and Settlement. This further triggers messages from Energy Supplier to MEM services for appointments. UK Link will send Supplier Arranged Appointment and Supply Meter point Synchronisation details to CSS. CSS sends Supply Meter point Synchronisation message to Smart Metering
</t>
  </si>
  <si>
    <t>Initial Registration Request for MPRN with Status "Pending" 
RMP status is Created</t>
  </si>
  <si>
    <t xml:space="preserve">1)Traditional Meter
2) Smart Meter
3) Domestic / Non Domestic
</t>
  </si>
  <si>
    <t>Epic - Initial Registration
Story - Post Initial Registration
ISD - Initial Registration Post Pending (Gas)</t>
  </si>
  <si>
    <t>1.5.5</t>
  </si>
  <si>
    <t>UK Link sends message to Shippers</t>
  </si>
  <si>
    <t>This step covers the flow where UK Link initiates messages with Shippers for Responsibility and Settlement details for the switch request</t>
  </si>
  <si>
    <t xml:space="preserve">UK Link receives Supplier Arranged Appointment Details from Shippers </t>
  </si>
  <si>
    <t>This step covers the flow where UK Link receive MAP and MEM appointments from Shippers</t>
  </si>
  <si>
    <t>This step covers the flow where UK Link sends the following to CSS
- Supplier Arranged Appointments
- Supply Meter Point Synchronisation to RMP Operational</t>
  </si>
  <si>
    <t>UK Link sends Supplier Arranged appointment details and RMP Operational message sent to CSS</t>
  </si>
  <si>
    <t>Registration API Request 
RMP API Request</t>
  </si>
  <si>
    <t>/registrations/{registrationId}/supplierarrangedappointments
Method: PUT
Route: /rmps/gas
Method: PATCH</t>
  </si>
  <si>
    <t>CSS receives Supplier Arranged Appointments</t>
  </si>
  <si>
    <t>This step covers the flow where CSS processes as follows:
 - Supplier Arranged Appointments received from UK Link 
- Supply Meter Point Synchronisation message received and updated into system and forwarded it to Smart Metering</t>
  </si>
  <si>
    <t>(1) Supplier Arranged Appointments are updated in CSS system
(2) RMP status to 'Operational' is updated into CSS system
(3) Supply Meter Point Synchronisation message is sent to Smart Metering</t>
  </si>
  <si>
    <t>RMPOperationalSynchronisation</t>
  </si>
  <si>
    <t>Smart Metering receives Supply Meter Point  Synchronisation message from CSS</t>
  </si>
  <si>
    <t>This test step is to verify that Smart Metering system receives the RMPOperatioalSynchronisation message</t>
  </si>
  <si>
    <t>Smart Metering system is updated RMP as 'Operational'</t>
  </si>
  <si>
    <t>This scenario covers the flow of activities for execution of Initial Registration for GAS. 
CSS sends
- Secured Active notifications to Supplier, Shippers, MAP Data Service 
- Secured Active synchronisation messages to UK Link, DES and Smart Metering</t>
  </si>
  <si>
    <t>Gate Closure window for this registration (5pm on the day before the supplier start date)
Initial Registration request status "Pending" in CSS
Registration status is 'UK Link pending Equivalent' in UK Link
RMP status is Created</t>
  </si>
  <si>
    <t>1) Traditional
2) Smart Meter
4) Domestic / Non Domestic</t>
  </si>
  <si>
    <t>Epic - Initial Registration
Story - Execute Initial Registration / 1.6.1, 1.6.2, 1.6.3, 1.4.8.5, 1.4.8.6
ISD - Execute Initial Registration (gas)</t>
  </si>
  <si>
    <t>1.6.1, 1.4.8.1, 1.6.2, 1.4.8.5</t>
  </si>
  <si>
    <t>CSS executes Initial Registration request</t>
  </si>
  <si>
    <t>The step covers the flow where CSS initiates the  execution of Initial Registration Request and 
sends Secured Active Notifications and Synchronisation Messages to intended recipients</t>
  </si>
  <si>
    <t xml:space="preserve">CSS sends
- Registration Secured Active Notifications to Energy Supplier, Shipper and MAP Data Service
-Registration Secured Active Synchronisation messages to GRDA/UK Link, DES, Smart Metering </t>
  </si>
  <si>
    <t>GainingSupplier
GainingShipper
MAP
GRDA
DES
DCCSM</t>
  </si>
  <si>
    <t>RegistrationSecuredActiveNotification
RegistrationSecuredActiveNotification
RegistrationSecuredActiveNotification
RegistrationSecuredActiveSynchronisation
RegistrationSecuredActiveSynchronisation
RegistrationSecuredActiveSynchronisation</t>
  </si>
  <si>
    <t>1.6.3</t>
  </si>
  <si>
    <t>Energy Supplier receives Registration Secured Active Notification</t>
  </si>
  <si>
    <t>The test step is to verify that the Supplier has received the Secured Active Notification for the initial registration request</t>
  </si>
  <si>
    <t>Supplier</t>
  </si>
  <si>
    <t>Initial Registration Request with Pending Status for MPRN</t>
  </si>
  <si>
    <t>Shipper receives Registration Secured Active Notification</t>
  </si>
  <si>
    <t>The test step is to verify that the Shipper has received the Secured Active Notification for the initial registration request</t>
  </si>
  <si>
    <t>MAP Data services receives Registration Secured Active Notification</t>
  </si>
  <si>
    <t>The test step is to verify that the MAP Data services has received Secured Active Notification for the initial registration request</t>
  </si>
  <si>
    <t>MAP Data service</t>
  </si>
  <si>
    <t>GRDA / UK Link receives Secured Active Synchronisation messages</t>
  </si>
  <si>
    <t>The test step is to verify that the GRDA/UK Link has received Secured Active Synchronisation for the initial registration request</t>
  </si>
  <si>
    <t xml:space="preserve">MPRN is with the UK Link with internal registration status </t>
  </si>
  <si>
    <t>System is updated with status as equivalent to 'Secured Active'</t>
  </si>
  <si>
    <t>DES receives Secured Active Synchronisation messages</t>
  </si>
  <si>
    <t>The test step is to verify that the DES has received  
Secured Active Synchronisation for the initial registration request</t>
  </si>
  <si>
    <t>MPRN is not disconnected</t>
  </si>
  <si>
    <t>System is displayed with the status as Secured active</t>
  </si>
  <si>
    <t>Smart Metering receives Secured Active Synchronisation messages</t>
  </si>
  <si>
    <t>This steps is to verify that Smart Metering has received Secured Active Synchronisation for the initial registration request</t>
  </si>
  <si>
    <t>Registration record is created in their system</t>
  </si>
  <si>
    <t>This scenario covers the activities post execution of Initial Registration for Gas. This involves CSS setting the registration request as "Active ".  This process also involves messages sent between Energy Supplier, MAP, MEM, MPAS and Smart Metering. For Smart Meter, Energy Supplier will send credential request to Smart Metering.
Smart Metering updates the credential details at midnight of supply start date</t>
  </si>
  <si>
    <t>RMP status is Operational</t>
  </si>
  <si>
    <t>Epic - Initial Registration
Story - Post Execute Initial Registration
ISD - Post Initial Registration Execution (gas SMETS2)
ISD - Post Initial Registration Execution (gas trad)</t>
  </si>
  <si>
    <t xml:space="preserve">For Smart Meter, Gaining Supplier sends credential request to Smart Metering </t>
  </si>
  <si>
    <t>This step covers the flow where Gaining supplier sends credential requests to Smart Metering to configure commands</t>
  </si>
  <si>
    <t>1.7.1</t>
  </si>
  <si>
    <t xml:space="preserve">CSS updates the initial registration request as Active on midnight of Supply Start Date </t>
  </si>
  <si>
    <t xml:space="preserve">This step covers the functionality where CSS will update the following on midnight of supply start date
- Set registration status as "Active" </t>
  </si>
  <si>
    <t xml:space="preserve">System is updated with the Registration request status as "Active" </t>
  </si>
  <si>
    <t>Updates to Smart Metering</t>
  </si>
  <si>
    <t xml:space="preserve">This step covers the functionality where Smart Metering will commission the Meter </t>
  </si>
  <si>
    <t xml:space="preserve">Switch Request for MPRN with "Secured Active" status </t>
  </si>
  <si>
    <t>Meter are being commissioned</t>
  </si>
  <si>
    <t>1.7.7</t>
  </si>
  <si>
    <t>MEM sends Meter details to Energy Supplier</t>
  </si>
  <si>
    <t>This step covers the flow MEM send the new installed meter details to energy supplier</t>
  </si>
  <si>
    <t>1.7.3</t>
  </si>
  <si>
    <t>Energy Supplier receives new meter details</t>
  </si>
  <si>
    <t>This step covers the flow Energy Supplier receives the new installed meter details and forwards it to Shippers</t>
  </si>
  <si>
    <t>Energy Supplier</t>
  </si>
  <si>
    <t>2.12.7</t>
  </si>
  <si>
    <t>Shippers received  meter details from Energy Supplier</t>
  </si>
  <si>
    <t>This step covers the flow Shippers received the new installed meter details from energy supplier</t>
  </si>
  <si>
    <t>2.12.8</t>
  </si>
  <si>
    <t>UK Link receives asset information from the Shippers</t>
  </si>
  <si>
    <t>This step is to verify that UK Link receives Asset information from Shippers</t>
  </si>
  <si>
    <t>UK Link updates Asset information</t>
  </si>
  <si>
    <t>2.12.12</t>
  </si>
  <si>
    <t>UK Link sends Asset Ownerships MAP details to CSS</t>
  </si>
  <si>
    <t>This step is to verify UK Link sends  Asset Ownerships MAP details to CSS</t>
  </si>
  <si>
    <t>RMP API Request</t>
  </si>
  <si>
    <t>Route: /rmps/assetownershipmaps
Method: PATCH</t>
  </si>
  <si>
    <t>2.12.13</t>
  </si>
  <si>
    <t>CSS receives Asset Ownership MAP details from UK Link</t>
  </si>
  <si>
    <t>This step is to verify CSS receives Asset Ownerships MAP details from UK Link</t>
  </si>
  <si>
    <t>CSS system is updated with the Asset Ownerships MAP details</t>
  </si>
  <si>
    <t>This scenario covers the functionality where the Initial Registration Request for Gas is withdrawn before Gate Closure. The Energy Supplier sends an withdrawal request for Initial Registration to CSS. CSS validates the request and cancels the request. CSS sends Cancelled notifications to Shippers, Suppliers, MEM and synchronisations messages to UK Link /DES and Smart Metering</t>
  </si>
  <si>
    <t>MPRN is with the UK Link with internal registration status as 'Pending equivalent'
Registration status with 'Pending' status in CSS
RMP status is Created</t>
  </si>
  <si>
    <t xml:space="preserve">1) Traditional
2) Smart Meter
3) Domestic / Non Domestic
</t>
  </si>
  <si>
    <r>
      <rPr>
        <sz val="9"/>
        <rFont val="Calibri"/>
        <family val="2"/>
      </rPr>
      <t>Epic - Initial Registration
Story - Initial Registration 
ISD - Initial Registration Withdrawal (gas) - Pending</t>
    </r>
    <r>
      <rPr>
        <sz val="9"/>
        <color rgb="FFFF0000"/>
        <rFont val="Calibri"/>
        <family val="2"/>
      </rPr>
      <t xml:space="preserve"> </t>
    </r>
  </si>
  <si>
    <t>1.8.1</t>
  </si>
  <si>
    <t>Energy Supplier initiates the initial registration withdrawal request</t>
  </si>
  <si>
    <t>The step covers the functionality where the Energy Supplier initiates the withdrawal of initial registration request</t>
  </si>
  <si>
    <t xml:space="preserve">Initial Registration Request with status "Pending" </t>
  </si>
  <si>
    <t>Initial Registration Withdrawal Request is generated by the Energy Supplier and send to CSS</t>
  </si>
  <si>
    <t>1.8.2, 1.8.3, 1.8.6, 1.8.7</t>
  </si>
  <si>
    <t>CSS receives Initial Registration Withdrawal Request</t>
  </si>
  <si>
    <t>The step covers the flow where CSS processes the Initial registration withdrawal request received 
 - Validates initial registration withdrawal request and identifies validation failure
-  Set the registration status as "Cancelled"
- sends Cancelled Notifications and Synchronisation messages</t>
  </si>
  <si>
    <t>Initial Registration Request with status "Pending"</t>
  </si>
  <si>
    <t>CSS system is updated with Registration status as "Cancelled" CSS sends the following messages
-Validation and Cancelled Notification to the Energy Supplier
- Cancelled Notification to the Shipper
- Cancelled Synchronisation Messages to GRDA / UK Link, DES and Smart Metering</t>
  </si>
  <si>
    <t>GainingSupplier
Shipper
GRDA 
DES
DCCSM</t>
  </si>
  <si>
    <t>RegistrationValidationNotification
GainingRegistrationCancelledNotification
RegistrationCancelledNotification
RegistrationCancelledSynchronisation
RegistrationCancelledSynchronisation
RegistrationCancelledSynchronisation</t>
  </si>
  <si>
    <t>1.8.5</t>
  </si>
  <si>
    <t>Energy Supplier receives Validation &amp; Initial Registration Cancellation Notification</t>
  </si>
  <si>
    <t>The test step is to verify that the Energy Supplier has received following:
- RegistrationValidationNotification
- GainingRegistrationCancelledNotification</t>
  </si>
  <si>
    <t>Withdrawal request sent for MPRN</t>
  </si>
  <si>
    <t>1.8.7.3</t>
  </si>
  <si>
    <t>Shipper receives initial registration  Cancellation Notification</t>
  </si>
  <si>
    <t>The test step is to verify that the Shipper has received the RegistrationCancelledNotification</t>
  </si>
  <si>
    <t xml:space="preserve">Registration request exist for the MPRN with Pending status </t>
  </si>
  <si>
    <t>UK Link / GRDA receives Initial Registration Cancellation Synchronisation message</t>
  </si>
  <si>
    <t>The system is updated with registration status as "Cancelled"</t>
  </si>
  <si>
    <t>DES receives Initial Registration Cancellation Synchronisation message</t>
  </si>
  <si>
    <t>The system is updated and the enquiry system displays the registration request as "Cancelled"</t>
  </si>
  <si>
    <t>Smart Metering receives Initial Registration Cancellation Synchronisation message</t>
  </si>
  <si>
    <t xml:space="preserve">This scenario covers the flow for the change of shipper update to a registration request for Gas. The Energy Supplier with active Registration sends an update request. CSS processes the request and sends update notifications to the Energy Supplier and synchronisation messages to  GRDA, DES, Shippers and Smart Metering. </t>
  </si>
  <si>
    <t xml:space="preserve">Registration is 'Active'
</t>
  </si>
  <si>
    <t>1) Traditional
2) Smart Meters
3) Domestic / Non-Domestic
4) Change of Shipper</t>
  </si>
  <si>
    <t>Epic – Supplier Switching
Story - Registration Event / 2.20.1, 2.20.2, 2.20.3
ISD - Update Shipper</t>
  </si>
  <si>
    <t>2.20.1</t>
  </si>
  <si>
    <t xml:space="preserve">Energy Supplier initiates the Change of Shipper updates to an Active Registration
</t>
  </si>
  <si>
    <t>The step covers the flow where Energy Supplier initiates change of Shipper for an active Registration and sends the request to CSS</t>
  </si>
  <si>
    <t>Registration is Active</t>
  </si>
  <si>
    <t>Update Registration Request is sent to CSS</t>
  </si>
  <si>
    <t>Registration API Request</t>
  </si>
  <si>
    <t>Route: /registrations/{registrationId}
Method: PATCH</t>
  </si>
  <si>
    <t>2.20.2, 2.20.3, 2.20.3.1, 2.20.3.2, 2.20.3.3</t>
  </si>
  <si>
    <t>CSS receives registration update request from Energy Supplier</t>
  </si>
  <si>
    <t>The step covers the flow where CSS validates the registration update request received from the Energy Supplier. CSS does the following:
- Sends Validation notification to the Energy Supplier
- Updates the registration details in the system
- Sends Update Registration Notification Event to Gaining &amp; Losing Shipper
- Send Registration Event Synchronisation message to GRDA &amp; DES
Where Related MPANs exist, one validation message per Primary MPAN will be sent, and one Status &amp; synchronisation message per Primary &amp; Secondary MPAN will be sent</t>
  </si>
  <si>
    <t>CSS system is updated with Registration details and following details are sent:
- Validation Notification to Energy Supplier
- Update Registration Notification to Gaining &amp; Losing Shipper
- Registration updates to GRDA and DES</t>
  </si>
  <si>
    <t>GainingSupplier
GainingShipper
LosingShipper
GRDA
DES</t>
  </si>
  <si>
    <t>RegistrationValidationNotification
RegistrationUpdateNotification
RegistrationUpdateNotification
RegistrationEventSynchronisation
RegistrationEventSynchronisation</t>
  </si>
  <si>
    <t>2.20.3.4</t>
  </si>
  <si>
    <t>Energy supplier receives validated notification</t>
  </si>
  <si>
    <t>The test step is to verify that the Energy Supplier has received the Registration Validation Notification</t>
  </si>
  <si>
    <t>Energy Supplier received the Validation notification for the update registration request</t>
  </si>
  <si>
    <t>Gaining Shipper receives Update Registration notification</t>
  </si>
  <si>
    <t>The test step is to verify that the Shipper has received the Update Registration Notification</t>
  </si>
  <si>
    <t>Shipper received the Update Registration notification</t>
  </si>
  <si>
    <t>Losing Shipper receives Update Registration notification</t>
  </si>
  <si>
    <t>2.20.3.5</t>
  </si>
  <si>
    <t>GRDA receives Registration Event Synchronisation
message</t>
  </si>
  <si>
    <t>The test step is to verify that the GRDA has received the Registration Event Synchronisation message</t>
  </si>
  <si>
    <t>UKLink</t>
  </si>
  <si>
    <t>GRDA system is updated with the Registration details</t>
  </si>
  <si>
    <t>DES receives Registration Event Synchronisation message</t>
  </si>
  <si>
    <t>The test step is to verify that the DES has received the Registration Event Synchronisation message and details are displayed in the enquiry system</t>
  </si>
  <si>
    <t>The Enquiry System displays the registration updates received</t>
  </si>
  <si>
    <t xml:space="preserve">This scenario covers the flow for update of registration request for Gas. The Energy Supplier with active Registration sends an update request. CSS processes the request and sends update notifications to Energy Supplier and synchronisation messages to  GRDA, DES, Shipper and Smart Metering. </t>
  </si>
  <si>
    <t>1) Traditional
2) Smart Meters
3) Domestic / Non-Domestic
4) Change of Domestic Premises Indicator</t>
  </si>
  <si>
    <t xml:space="preserve">Epic – Supplier Switching
Story - Registration Event / 2.20.1, 2.20.2, 2.20.3
ISD - Registration Event - Update Premises Supply Condition (Gas)
</t>
  </si>
  <si>
    <t xml:space="preserve">Energy Supplier initiates the Domestic Indicator updates to an Active Registration
</t>
  </si>
  <si>
    <t>The step covers the flow where Energy Supplier initiates change of domestic premises indicator for an active Registration and sends the request to CSS</t>
  </si>
  <si>
    <t>CSS receives domestic indicator registration update request from Energy Supplier</t>
  </si>
  <si>
    <t>The step covers the flow where CSS validates the registration update request received from the Energy Supplier. CSS does the following:
- Sends Validation notification to the Energy Supplier
- Updates the registration details in the system
- Send Registration Event Synchronisation message to GRDA, Smart Metering, Shipper &amp; DES
Where Related MPANs exist, one validation message per Primary MPAN will be sent, and one Status &amp; synchronisation message per Primary &amp; Secondary MPAN will be sent</t>
  </si>
  <si>
    <t>CSS system is updated with Registration details and following details are sent:
- Validation Notification to Energy Supplier
- Registration updates to GRDA, DES, Shipper and Smart Metering</t>
  </si>
  <si>
    <t>GainingSupplier
Shipper
GRDA
DES
DCCSM</t>
  </si>
  <si>
    <t>RegistrationValidationNotification
RegistrationValidationNotification
RegistrationEventSynchronisation
RegistrationEventSynchronisation
RegistrationEventSynchronisation</t>
  </si>
  <si>
    <t>Shipper receives validated notification</t>
  </si>
  <si>
    <t>The test step is to verify that the Shipper has received the Registration Validation Notification</t>
  </si>
  <si>
    <t>Shipper received the Validation notification for the update registration request</t>
  </si>
  <si>
    <t xml:space="preserve">Smart Metering receives Registration Event Synchronisation message
</t>
  </si>
  <si>
    <t>The test step is to verify that the Smart Metering has received the Registration Event Synchronisation message and details are updated in the system</t>
  </si>
  <si>
    <t>Smart Metering System is updated with the registration details</t>
  </si>
  <si>
    <t>This scenario covers the flow for termination of RMP for Gas. The Gas Transporter sends RMP termination details to UK Link. UK Link process the data and sends the details to Energy Supplier, DES and CSS. CSS sends RMP Terminated Synchronisation message to Smart Metering.</t>
  </si>
  <si>
    <t>RMP status is not terminated or Dormant</t>
  </si>
  <si>
    <t xml:space="preserve">1) Traditional Meter
2) Smart Meter
4) Domestic 
5) Non Domestic
6) RMP status is created 
7) RMP status is operational
</t>
  </si>
  <si>
    <t>Epic - TerminateRMPAndCloseOutRetailArrangements
Story - Terminate RMP / 3.1.6, 3.1.7, 2.14.21, 3.1.8, 3.1.11, 2.14.22, 3.1.12, 3.1.14
ISD - RMP Termination (gas - pre confirmed)
ISD - RMP Termination (gas - post confirmed)</t>
  </si>
  <si>
    <t>3.1.6</t>
  </si>
  <si>
    <t>Gas Transporter initiates the terminate of RMP (metering point)</t>
  </si>
  <si>
    <t>The step covers the functionality where the Gas Transporter initiates a termination to RMP and send it to UK Link</t>
  </si>
  <si>
    <t>Valid RMP exists</t>
  </si>
  <si>
    <t>RMP termination request is sent to UK Link</t>
  </si>
  <si>
    <t>3.1.7, 3.1.11, 2.14.21, 3.1.8</t>
  </si>
  <si>
    <t>UK Link / GRDA receives Termination of RMP message</t>
  </si>
  <si>
    <t>The step covers the flow where UK Link processes the received RMP termination request. The details are updated in the system and forwarded to Energy Suppliers, DES and CSS.</t>
  </si>
  <si>
    <t xml:space="preserve">RMP Termination details updated in UK Link.
Termination details sent to Energy Supplier, DES and CSS
</t>
  </si>
  <si>
    <t>Route: /rmps/gas
Method: PATCH</t>
  </si>
  <si>
    <t xml:space="preserve">NA
</t>
  </si>
  <si>
    <t>3.1.14</t>
  </si>
  <si>
    <t>CSS receives Termination of RMP synchronisation message and sends it to Smart Metering</t>
  </si>
  <si>
    <t>The step covers the flow where CSS processes the RMP Termination request received as follows:
 - Validates the request and update into their system
- Sends RMPTerminatedSynchronisation message to Smart Metering</t>
  </si>
  <si>
    <t xml:space="preserve">1) CSS System is updated with RMP status as Terminated 
2) RMPTerminatedSynchronisation message is sent to Smart Metering </t>
  </si>
  <si>
    <t>RMPTerminatedSynchronisation</t>
  </si>
  <si>
    <t>3.1.12</t>
  </si>
  <si>
    <t>Energy Supplier gets the terminated RMP details</t>
  </si>
  <si>
    <t>The test step is to verify that the Energy Supplier receives terminated RMP details</t>
  </si>
  <si>
    <t>Energy Suppliers</t>
  </si>
  <si>
    <t xml:space="preserve">RMP Termination details re received by the Energy Supplier
</t>
  </si>
  <si>
    <t>2.14.22</t>
  </si>
  <si>
    <t>DES receives the termination details form UK Link</t>
  </si>
  <si>
    <t>This steps is to verify that DES has received the RMP termination details and updated RMP status is displayed in the Enquiry System</t>
  </si>
  <si>
    <t>The Enquiry System displays the RMP status as Terminated</t>
  </si>
  <si>
    <t>3.1.19</t>
  </si>
  <si>
    <t>Smart Metering receives RMP Termination details</t>
  </si>
  <si>
    <t>This steps is to verify that Smart Metering has received RMPTerminatedSynchronisation message and processed to update into their system</t>
  </si>
  <si>
    <t>Smart Metering is updated with RMP status as 'Terminated' in their system</t>
  </si>
  <si>
    <t>This scenario covers the flow for deactivation of Gas Registration. The Energy Supplier submits request to deactivate a Registration. CSS will validate the request and update the Registration's status to Secured Inactive (A Registration Deactivation request received before Gate Closure at 17:00 will be processed on the same day and make the Registration Inactive at 23:59; if the request is received after Gate Closure, the Registration will be made Inactive on the following calendar day at 23:59). CSS will send secured inactive notification to Energy Suppliers, Shipper, MEM &amp; MAP. CSS sends synchronisation messages to UK Link, DES &amp; Smart Metering.</t>
  </si>
  <si>
    <t>RMP Status is Terminated or Dormant  
Registration for RMP is Active</t>
  </si>
  <si>
    <t xml:space="preserve">1) Traditional Meter
2) Smart Meter
3) Domestic 
4) Non Domestic
5) RMP status is Terminated
6) RMP Status is Dormant </t>
  </si>
  <si>
    <t>Epic - TerminateRMPAndCloseOutRetailArrangements
Story -  Deactivate registration / 3.3.1, 3.3.2, 3.3.4, 3.3.5
ISD - Registration Deactivation (gas)</t>
  </si>
  <si>
    <t>3.3.1</t>
  </si>
  <si>
    <t xml:space="preserve">Energy Supplier initiates deactivation of registration request
</t>
  </si>
  <si>
    <t>The step is to verify that the Energy Supplier initiates and sends the request for deactivation of Registration to CSS</t>
  </si>
  <si>
    <t>De-Registration Request message is sent to CSS</t>
  </si>
  <si>
    <t>Route: /registrations/{registrationId}/deactivation
Method: POST</t>
  </si>
  <si>
    <t>3.3.2, 3.3.4, 3.3.5, 3.3.5.4, 3.3.5.1, 2.3.23.3</t>
  </si>
  <si>
    <t>CSS receives De-Registration Request from Energy Supplier</t>
  </si>
  <si>
    <t>The step covers the flow where CSS processes the de-registration request received from Energy Supplier as follows:
- Validate the request
- Update registration status to Secured Inactive in the system
- Send request validated notification to Energy Supplier
- Send registration Secured Inactive notification  to Energy Supplier, MEM, MAP, Shippers
- Send registration Secured Inactive synchronisation messages to UK Link/GRDA, DES and Smart Metering</t>
  </si>
  <si>
    <t>Registration status is updated as Secured Inactive in 
CSS (A Registration Deactivation request received before Gate Closure at 17:00 will be processed on the same day and make the Registration Inactive at 23:59; if the request is received after Gate Closure, the Registration will be made Inactive on the following calendar day at 23:59).
RegistrationValidationNotification is sent to Energy Supplier
Registration Secured InActive notifications sent to Energy Supplier, Shippers, MEM &amp; MAP Data services
Registration Secured Inactive synchronisation messages sent to GRDA / UK Link, Smart Metering &amp; DES</t>
  </si>
  <si>
    <t>GainingSupplier
Shippers
MEM
MAP
GRDA
DES
DCCSM</t>
  </si>
  <si>
    <t>RegistrationValidationNotification
RegistrationSecuredInactiveNotification
RegistrationSecuredInactiveNotification
RegistrationSecuredInactiveNotification
RegistrationSecuredInactiveNotification
RegistrationSecuredInactiveSynchronisation
RegistrationSecuredInactiveSynchronisation
RegistrationSecuredInactiveSynchronisation</t>
  </si>
  <si>
    <t>3.3.5.2</t>
  </si>
  <si>
    <t>Energy Supplier receives Registration Validation and Registration Secured Inactive Notifications</t>
  </si>
  <si>
    <t>The test step is to verify that Energy Supplier has received the Validation and Secured Inactive Notifications from CSS</t>
  </si>
  <si>
    <t>Energy Suppliers received the Registration Validation and Secured Inactive Notifications</t>
  </si>
  <si>
    <t>MAP Data service receives Registration Secured Inactive Notification</t>
  </si>
  <si>
    <t>The test step is to verify that MAP Data service has received the Registration Secured Inactive Notification</t>
  </si>
  <si>
    <t>MAP Data Service received the Registration Secured Inactive Notification.</t>
  </si>
  <si>
    <t>Shippers receive Registration Secured Inactive Notification</t>
  </si>
  <si>
    <t>The test step is to verify that Shippers  has received the Registration Secured Inactive Notification</t>
  </si>
  <si>
    <t>Shippers received the Registration Secured Inactive Notification.</t>
  </si>
  <si>
    <t>MEM receives Registration Secured Inactive Notification</t>
  </si>
  <si>
    <t>The test step is to verify that MEM has received the Registration Secured Inactive Notification</t>
  </si>
  <si>
    <t>MEM received the Registration Secured Inactive Notification.</t>
  </si>
  <si>
    <t>3.3.5.3</t>
  </si>
  <si>
    <t>UK Link/GRDA receives Registration Secured Inactive Synchronisation message</t>
  </si>
  <si>
    <t>The test step is to verify that UK Link has received the Registration Secured Inactive Synchronisation message and after validaton sends an Acceptance of Withdrawal notification to the Shipper (MPE/MPD)</t>
  </si>
  <si>
    <t>Registration status is updated as equivalent to Secured Inactive in UK Link and after validaton sends an Acceptance of Withdrawal notification to the Shipper</t>
  </si>
  <si>
    <t>DES receives the Registration Secured Inactive Synchronisation message</t>
  </si>
  <si>
    <t>The test step is to verify that DES has received the Registration Secured Inactive Synchronisation message</t>
  </si>
  <si>
    <t>The Enquiry System displays the Registration System as Secured Inactive.</t>
  </si>
  <si>
    <t>Smart Metering receives Registration Secured Inactive Synchronisation message</t>
  </si>
  <si>
    <t>The test step is to verify that Smart Metering has received the Registration Secured Inactive Synchronisation message</t>
  </si>
  <si>
    <t>Registration is logically deleted from the Smart Metering system (registration is updated with End Date)</t>
  </si>
  <si>
    <t>Shipper receives Acceptance of withdrawal noticification (MPE/MPD) from UK Link</t>
  </si>
  <si>
    <t>The test step is to verify that Shippers  has received the Acceptance of withdrawal noticification from UK Link</t>
  </si>
  <si>
    <t>Acceptance of Withdrawal notification received by Shipper</t>
  </si>
  <si>
    <t xml:space="preserve">This test is to verify that a Gas switch request received during the standstill period is accepted by CSS. CSS is configured with values for DCC Serviced Meter Standstill Duration and non-DCC Serviced Meter Standstill Duration. Switch request is received for Gas meter where active registration has registration effective from date that falls within the standstill period, but the Erroneous Switch Indicator is set to 'Y'
</t>
  </si>
  <si>
    <t>Active Registration for MPRN with registration effective from date that falls in standstill period</t>
  </si>
  <si>
    <t>ABACUS Decision Service Rules - Standstill period rule</t>
  </si>
  <si>
    <t>Acknowledgement Message</t>
  </si>
  <si>
    <t>Switch Request initiated by Gaining Supplier during Standstill period, with an Effective date within the Standstill period and the Erroneous switch indicator set to 'Y'</t>
  </si>
  <si>
    <t>The step covers the functionality where the Gaining Supplier system initiates a switch request effective during the Standstill period of a previous switch, and sets the Erroneous Switch indicator to 'Y'</t>
  </si>
  <si>
    <t>Switch Request is generated by the Gaining Supplier with and effective date within the standstill period and the Erroneous Switch indicator set to 'Y' and send to CSS</t>
  </si>
  <si>
    <t>The step covers the flow where CSS process the switch Request as follows:
- validates Switch Request
- creates registration request
- sends Pending Notifications and Synchronisation messages
Where the Switch Request is an OFAF Group or Related MPANs exist, one validation message per Primary MPAN will be sent, and one Status &amp; synchronisation message per Primary &amp; Secondary MPAN will be sent</t>
  </si>
  <si>
    <t>This step covers the process where CSS initiates request to the Losing Supplier to intervene
Where the Switch Request is an OFAF Group or Related MPANs exist, one message per Primary MPAN will be sent</t>
  </si>
  <si>
    <t>Losing Supplier receives Invitation to Intervene message.</t>
  </si>
  <si>
    <t xml:space="preserve">The test step covers the flow where Losing Supplier on receiving the invitation to Intervene message will process the details.
(two cases based on Test case Variables)
- No Objection message is sent
</t>
  </si>
  <si>
    <t>Losing MEM receives Switch Confirmed Notification</t>
  </si>
  <si>
    <t>2.3.14</t>
  </si>
  <si>
    <t>Losing Supplier receives Registration Validation Notification from CSS</t>
  </si>
  <si>
    <t>This step covers the flow where Losing Supplier receives Registration Validation notification for the objection notification sent after the objection window is reached</t>
  </si>
  <si>
    <t xml:space="preserve">Switch Intervention  message sent to CSS </t>
  </si>
  <si>
    <t>This scenario covers the flow for a Gas switch request which is confirmed in CSS. The Energy Supplier initiates a switch request with CSS. The request is validated and CSS sends Switch Pending notifications to Gaining Suppliers and Gaining &amp; Losing Shippers. Pending synchronisation messages to UK Link/DES and Smart Metering. CSS send Invitation to intervene to the Losing Supplier. The Switch request is Confirmed and CSS sends switch request confirmed notifications to Gaining Supplier, Gaining Shippers and MEM services.</t>
  </si>
  <si>
    <t xml:space="preserve"> 1) Meter Type
 - Traditional Meter
 - Smart Meter
 2) Domestic Indicator
 - Domestic
 - Non Domestic
 3) OFAF group 
 - Yes
 - No
 4) Confirmation types
 - Objection message received from Losing Supplier
 </t>
  </si>
  <si>
    <t>This scenario covers the flow where CSS will check for registration requests against the terminated RMP and cancel the inflight registrations. CSS will send cancelled notifications to Gaining &amp; Losing Suppliers, Gaining &amp; Losing Shippers, MEM. CSS sends synchronisation messages to  UK Link, DES &amp; Smart Metering.</t>
  </si>
  <si>
    <t xml:space="preserve">RMP status is Terminated or Dormant 
Inflight Registration Request exists for RMP
</t>
  </si>
  <si>
    <t>1) Traditional
2) Smart Meter
3) Domestic / Non Domestic
4) Inflight Registration Pending in CSS
5) Inflight Registration Confirmed in CSS
6) OFAF group
7) RMP Status as Terminated
8) RMP Status as Dormant</t>
  </si>
  <si>
    <t>Epic - TerminateRMPAndCloseOutRetailArrangements
Story - Post RMP-termination Administration / 3.2.1, 3.2.2,, 3.2.3, 3.2.4, 1.4.8.1, 2.3.15, 2.7.11
ISD - RMP Termination (Gas - pre confirmed)
         RMP Termination (Gas - post confirmed)</t>
  </si>
  <si>
    <t>3.2.1, 3.2.2, 3.2.3, 3.2.4, 1.4.8.1, 2.3.15, 2.3.15.1, 2.3.23.3, 2.7.11, 2.7.13</t>
  </si>
  <si>
    <t>CSS checks for inflight registrations for terminated RMP</t>
  </si>
  <si>
    <t>The step covers the flow where CSS will 
- check for any existing registrations for the Terminated RMP
- Set the registration status to Cancelled
- When registration is part of OFAF group, Set the registration status to Cancelled for all requests 
- Send notification and synchronisation messages to the intended recipients</t>
  </si>
  <si>
    <t>RMP is Terminated</t>
  </si>
  <si>
    <t>The status of the Inflight Registration is Cancelled in CSS
Registration Cancelled Notifications are sent to Gaining and Losing Suppliers, Gaining and Losing Shipper.
Registration Cancelled Synchronisation messages are sent to UK Link, DES and Smart Metering
Registration Cancelled Notifications is sent to MEM when the inflight registration status is Confirmed in CSS</t>
  </si>
  <si>
    <t>GainingSupplier
LosingSupplier
GainingShipper
LosingShipper
GRDA
DES
Smart Metering
-------
MEM</t>
  </si>
  <si>
    <t>GainingRegistrationCancelledNotification
RegistrationCancelledNotification
RegistrationCancelledNotification
RegistrationCancelledNotification
RegistrationCancelledSynchronisation
RegistrationCancelledSynchronisation
RegistrationCancelledSynchronisation
-------
RegistrationChangeAnticipatedNotification</t>
  </si>
  <si>
    <t>Gaining Supplier receives the Registration Cancelled Notification</t>
  </si>
  <si>
    <t>This step is to verify that the Gaining Supplier receive the Registration Cancelled Notification from CSS</t>
  </si>
  <si>
    <t>Inflight Registration status is Pending or Confirmed</t>
  </si>
  <si>
    <t>The Inflight Registration is Cancelled</t>
  </si>
  <si>
    <t>Losing Supplier receives the Registration Cancelled Notification</t>
  </si>
  <si>
    <t>This step is to verify that the Losing Supplier receive the Registration Cancelled Notification from CSS</t>
  </si>
  <si>
    <t>Gaining Shipper receives the Registration Cancelled Notification</t>
  </si>
  <si>
    <t>This step is to verify that the Gaining Shipper receive the Registration Cancelled Notification from CSS</t>
  </si>
  <si>
    <t>Losing Shipper receives the Registration Cancelled Notification</t>
  </si>
  <si>
    <t>This step is to verify that the Losing Shipper receive the Registration Cancelled Notification from CSS</t>
  </si>
  <si>
    <t>2.7.14</t>
  </si>
  <si>
    <t>MEM receives the Registration Cancelled Notification</t>
  </si>
  <si>
    <t>This step is to verify that MEM receive the Registration Cancelled Notification from CSS</t>
  </si>
  <si>
    <t>Inflight Registration status is Confirmed</t>
  </si>
  <si>
    <t>UK Link receives the Registration Cancelled Synchronisation message</t>
  </si>
  <si>
    <t>This step covers the flow where UK Link system processes the message received and updates the registration as cancelled</t>
  </si>
  <si>
    <t>Inflight Registration status is equivalent to Pending in UK Link</t>
  </si>
  <si>
    <t>The Inflight Registration is Cancelled in UK Link</t>
  </si>
  <si>
    <t>DES receives the Registration Cancelled Synchronisation message</t>
  </si>
  <si>
    <t>This step covers the flow where DES  processes the message and updates are displayed in the Enquiry System</t>
  </si>
  <si>
    <t>Inflight Registration status is Pending</t>
  </si>
  <si>
    <t>The Enquiry System displays the registration as Cancelled</t>
  </si>
  <si>
    <t>Smart Metering receives the Registration Cancelled Synchronisation message</t>
  </si>
  <si>
    <t>This step covers the flow where Smart Metering system processes the message received and updates the registration as cancelled</t>
  </si>
  <si>
    <t>Flow</t>
  </si>
  <si>
    <t>Back to Summary</t>
  </si>
  <si>
    <t>REL synch</t>
  </si>
  <si>
    <t>The 11 Xoserve flow diagrams have been copied into their own worksheets (CSSCC 1 to CSSCC 11)</t>
  </si>
  <si>
    <t>Initial Reg Pending Status Update</t>
  </si>
  <si>
    <t>Initial Reg Secured Active Status Update</t>
  </si>
  <si>
    <t>Switch request - Pending Status update (only)</t>
  </si>
  <si>
    <t>Switch request - Pending Status update (&amp; confirmed)</t>
  </si>
  <si>
    <t>Standstill override Switch request - Pending Status update (&amp; confirmed)</t>
  </si>
  <si>
    <t>Secured Active Status Update</t>
  </si>
  <si>
    <t>appointments &amp; Settlement steps</t>
  </si>
  <si>
    <t>Cancellation status update (Objection)</t>
  </si>
  <si>
    <t>Cancellation status update (withdrawal)</t>
  </si>
  <si>
    <t>MAP details - before deactivation</t>
  </si>
  <si>
    <t>Deactivation - Secured Inactive Status update</t>
  </si>
  <si>
    <t>There is a Comments Column (M) against each step within the test where you can include any notes/comments/updates</t>
  </si>
  <si>
    <t>Feel free to add/change rows where required - please add a comment where this is done so these can be identified easily</t>
  </si>
  <si>
    <t>If a row needs to be deleted/removed (or moved to another test) then please update as a comment, rather than deleting so we can see the trail of changes that need to be discussed</t>
  </si>
  <si>
    <t>No. Test Comments</t>
  </si>
  <si>
    <t>Back to E2E Scenarios</t>
  </si>
  <si>
    <t>E2E-040</t>
  </si>
  <si>
    <t>Notify Appointment of new Supplier Agent - Gas</t>
  </si>
  <si>
    <t xml:space="preserve">This scenario covers the flow where Supplier Agent Appointments for Gas are Updated. The Energy Supplier sends the details to the Shippers. Shipper notify the updates of MEM appointments to UK Link. UK Link forwards the details  to CSS. CSS updates this information in their system and forward them to Smart Metering.
</t>
  </si>
  <si>
    <t>1) Traditional
2) Smart Meters
3) Domestic / Non-Domestic</t>
  </si>
  <si>
    <t>Epic - Supplier Switching
Story -  Notify Appointment of new Supplier Agent / 2.11.1, 2.11.3, 2.11.4, 2.11.5, 2.11.7, 2.11.8, 2.11.9, 2.11.10
ISD - Notify Change of Agent (gas)</t>
  </si>
  <si>
    <t>2.11.1</t>
  </si>
  <si>
    <t>Supplier initiates update of Supplier Agent appointment (MEM - Metering Equipment Manager)</t>
  </si>
  <si>
    <t>The step covers the functionality where the Energy Supplier initiates MEM appointment and sends it to the Shipper</t>
  </si>
  <si>
    <t>MEM appointment details are sent to Shippers</t>
  </si>
  <si>
    <t xml:space="preserve">Shippers receives MEM appointment details </t>
  </si>
  <si>
    <t>This steps is to verify that Shippers receives the MEM appointment message and forwards it to UK Link &amp; DES</t>
  </si>
  <si>
    <t>Supplier sends MEM Appointment Details</t>
  </si>
  <si>
    <t>MEM appointment details are sent to UK Link &amp; DES</t>
  </si>
  <si>
    <t>2.11.4, 2.11.5</t>
  </si>
  <si>
    <t>UK Link / GRDA receives MEM Appointment details</t>
  </si>
  <si>
    <t>The step covers the flow where UK Link updates the MEM appointment details and sends them to CSS</t>
  </si>
  <si>
    <t>UK Link/GRDA</t>
  </si>
  <si>
    <t>Shipper sends MEM Appointment Details</t>
  </si>
  <si>
    <t>UK Link system is updated with the MEM appointment details and are forwarded to CSS</t>
  </si>
  <si>
    <t>Route: /registrations/{registrationId}/supplierarrangedappointments
Method: PUT</t>
  </si>
  <si>
    <t>The step covers the flow where UK Link updates the MEM appointment details</t>
  </si>
  <si>
    <t>UK Link system is updated with the MEM appointment details</t>
  </si>
  <si>
    <t>CSS receives MEM Appointment Details from UK Link</t>
  </si>
  <si>
    <t>This step  covers the flow where CSS updates the MEM Appointment details received from UK Link and send it to Smart Metering</t>
  </si>
  <si>
    <t>UK Link sends MEM Appointment Details</t>
  </si>
  <si>
    <t>CSS System is updated with MEM Appointment details and forwards it to Smart Metering</t>
  </si>
  <si>
    <t>RegistrationEventSynchronisation</t>
  </si>
  <si>
    <t>Smart Metering receives MEM appointment details</t>
  </si>
  <si>
    <t>This steps is to verify that Smart Metering has received RegistrationEventSynchronisation message with MEM details and processed to update into their system</t>
  </si>
  <si>
    <t>CSS Sends MEM Appointment Details</t>
  </si>
  <si>
    <t>Smart Metering is updated with MEM appointment details</t>
  </si>
  <si>
    <t>Notify Appointment of new Supplier Agent</t>
  </si>
  <si>
    <t>E2E-G018</t>
  </si>
  <si>
    <t>E2E-G018 - Notify Appointment of new Supplier Agent</t>
  </si>
  <si>
    <t>Change of asset ownership</t>
  </si>
  <si>
    <t>E2E-G017</t>
  </si>
  <si>
    <t>E2E-G017 - Change of asset ownership</t>
  </si>
  <si>
    <t>E2E-038</t>
  </si>
  <si>
    <t>Change of Asset Ownership - Gas</t>
  </si>
  <si>
    <t>Replace Meter</t>
  </si>
  <si>
    <t>E2E-G019</t>
  </si>
  <si>
    <t>E2E-G019 - Replace Meter</t>
  </si>
  <si>
    <t>E2E-042</t>
  </si>
  <si>
    <t>Replace Meter - Gas</t>
  </si>
  <si>
    <t>Remove Meter</t>
  </si>
  <si>
    <t>E2E-G020</t>
  </si>
  <si>
    <t>E2E-G020 - Remove Meter</t>
  </si>
  <si>
    <t>E2E-044</t>
  </si>
  <si>
    <t>Remove Meter - Gas</t>
  </si>
  <si>
    <t>Update RMP</t>
  </si>
  <si>
    <t>E2E-G021</t>
  </si>
  <si>
    <t>E2E-G021 - Update RMP</t>
  </si>
  <si>
    <t>E2E-047</t>
  </si>
  <si>
    <t>Update RMP - Gas</t>
  </si>
  <si>
    <t>Process SMI Update</t>
  </si>
  <si>
    <t>E2E-G022</t>
  </si>
  <si>
    <t>E2E-G022 - Process SMI Update</t>
  </si>
  <si>
    <t>E2E-049</t>
  </si>
  <si>
    <t>Processing SMI data</t>
  </si>
  <si>
    <t xml:space="preserve">This scenario covers the flow of data to CSS  where Asset Ownership for Gas are updated. The MAP Data service sends the data to the Suppliers via the MEM. The Suppliers sends it to the Shippers who forwards it to UK Link. CSS updates this information received from UK Link.
</t>
  </si>
  <si>
    <t>Epic - Supplier Switching
Story - Change of asset ownership / 2.13.1, 2.13.2, 2.13.3, 2.13.4, 2.13.5, 2.13.6, 2.13.7, 2.13.9, 2.13.10
ISD - Change of Asset Ownership (gas)</t>
  </si>
  <si>
    <t>2.13.1, 2.13.2</t>
  </si>
  <si>
    <t>Gaining MAP initiates the update of asset ownership request to the MEM</t>
  </si>
  <si>
    <t>The step covers the functionality where the Gaining MAP initiates the update of asset ownership request send it to the MEM</t>
  </si>
  <si>
    <t>Asset Ownership details sent to MEM</t>
  </si>
  <si>
    <t>2.13.2, 2.13.3</t>
  </si>
  <si>
    <t>MEM receives the asset ownership details</t>
  </si>
  <si>
    <t>The test step is to verify that the MEM has received the Asset ownership details and forward them to Supplier</t>
  </si>
  <si>
    <t>Asset Ownership details sent by MAP</t>
  </si>
  <si>
    <t>MEM system is updated with the asset ownership details and the details are forwarded to the Supplier</t>
  </si>
  <si>
    <t>2.13.4, 2.13.5</t>
  </si>
  <si>
    <t>Supplier receives the asset ownership details</t>
  </si>
  <si>
    <t>The test step is to verify that the Supplier has received the Asset ownership details and forward them to Shipper</t>
  </si>
  <si>
    <t>Asset Ownership details sent by MEM</t>
  </si>
  <si>
    <t>Supplier system is updated with the asset ownership details and the details are forwarded to the Shipper</t>
  </si>
  <si>
    <t>2.13.6</t>
  </si>
  <si>
    <t>Shipper receives update of asset ownership notification</t>
  </si>
  <si>
    <t>The test step is to verify that the Shipper has received update of Asset ownership and forward the notification to UK Link/GRDA &amp; DES</t>
  </si>
  <si>
    <t>Asset Ownership details sent by Supplier</t>
  </si>
  <si>
    <t>Supplier system is updated with the asset ownership details and the details are forwarded to the GRDA / UK Link &amp; DES</t>
  </si>
  <si>
    <t>2.13.7, 2.13.9</t>
  </si>
  <si>
    <t>UK Link / GRDA receives change of Asset Ownership notification</t>
  </si>
  <si>
    <t>This test step covers the flow where UK Link updates the change of asset ownership details and forward the details to 
to CSS</t>
  </si>
  <si>
    <t>Asset Ownership details sent by Shipper</t>
  </si>
  <si>
    <t>UK Link System is updated with asset ownership details and the details are forwarded to CSS</t>
  </si>
  <si>
    <t>DES receives change of Asset Ownership notification</t>
  </si>
  <si>
    <t>This test step covers the flow where DES updates the change of asset ownership details</t>
  </si>
  <si>
    <t>DES System is updated with asset ownership details</t>
  </si>
  <si>
    <t>2.13.10</t>
  </si>
  <si>
    <t>CSS receives the update of Asset Ownership  details</t>
  </si>
  <si>
    <t>This test step is to verify that CSS updates the asset ownership details for RMP</t>
  </si>
  <si>
    <t>Asset Ownership details sent by UK Link</t>
  </si>
  <si>
    <t>System is updated with asset ownership details</t>
  </si>
  <si>
    <t xml:space="preserve">This scenario covers the flow for replacement of GAS meter. The Energy supplier sends message to MEM for replacement. The MEM replace the meter and notify the details to the Energy Suppliers. Energy Supplier sends replacement notification to Shippers. Shippers then forward change of asset details to UK Link. UK Link will update the MAP (Meter Asset Provider) details and forward it to CSS. CSS records the updated information into their system. </t>
  </si>
  <si>
    <t>1) Traditional
2) Smart Meters
3) Pre-Payment Meters
4) Domestic / Non-Domestic</t>
  </si>
  <si>
    <t>Epic - Supplier Switching
Story -  Update MAP Details Following Replacement, Removal or Additional Asset Installation/ 2.12.1, 2.12.2, 2.12.3, 2.12.6, 2.12.7,2.12.8, 2.12.10, 2.12.12, 2.12.13
ISD - Replace meter (gas)</t>
  </si>
  <si>
    <t>2.12.1</t>
  </si>
  <si>
    <t>Supplier initiates the replacement of Meters</t>
  </si>
  <si>
    <t>The step covers the functionality where the Energy Supplier initiates the replacement of Meter request</t>
  </si>
  <si>
    <t>Meter is installed</t>
  </si>
  <si>
    <t>Replacement of Meter request is sent to MEM</t>
  </si>
  <si>
    <t>2.12.2, 2.12.3</t>
  </si>
  <si>
    <t>MEM receives the replacement of Meter request</t>
  </si>
  <si>
    <t>The step covers the flow where MEM replaces the meter and forwards the new asset details (D5044 message sent by MEM) and MAP details to the Energy Supplier</t>
  </si>
  <si>
    <t>Supplier initiates replacement of meter</t>
  </si>
  <si>
    <t>Replacement of Meter is done and New Asset details and MAP details are sent to Energy Supplier</t>
  </si>
  <si>
    <t>2.12.6</t>
  </si>
  <si>
    <t>Energy Supplier receives the replacement of Meter details</t>
  </si>
  <si>
    <t>The step covers the flow where Energy Supplier processes the MAP and new asset details received and forwards them (D5045 message sent by Supplier) to Shipper</t>
  </si>
  <si>
    <t>MEM replaces meter</t>
  </si>
  <si>
    <t>MAP and New Asset Details are sent to the Shipper</t>
  </si>
  <si>
    <t>Na</t>
  </si>
  <si>
    <t>Shippers receives the replacement of meter details</t>
  </si>
  <si>
    <t>The step covers the flow where Shipper processes the MAP and new asset details received and forwards them (D5046 message sent by Shipper) to UK Link &amp; DES</t>
  </si>
  <si>
    <t>Supplier sends replacement meter details</t>
  </si>
  <si>
    <t>MAP and New Asset Details are sent to UK Link &amp; DES</t>
  </si>
  <si>
    <t>2.12.8, 2.12.12</t>
  </si>
  <si>
    <t>UK Link receives the replacement of meter details</t>
  </si>
  <si>
    <t>The step covers flow where UK Link will validate the new MTD(meter technical details) &amp; MAP details. The details are stored in the system and the updated MAP details are forwarded to CSS.</t>
  </si>
  <si>
    <t>Shipper sends replacement meter details</t>
  </si>
  <si>
    <t>UK Link system is updated with the new Asset details (MTD) and the MAP details.
Asset Ownership MAP details are sent to CSS.</t>
  </si>
  <si>
    <t xml:space="preserve">Route: /rmps/assetownershipmaps Method : PATCH </t>
  </si>
  <si>
    <t>DES receives the replacement of meter details</t>
  </si>
  <si>
    <t>The step covers flow where DES will store the new MTD (meter technical details) &amp; MAP details.</t>
  </si>
  <si>
    <t>DES system is updated with the new Asset details (MTD) and the MAP details.</t>
  </si>
  <si>
    <t>CSS receives the replacement of meter details</t>
  </si>
  <si>
    <t>The test step is to verify that the CSS receives the asset ownership details and updates the system</t>
  </si>
  <si>
    <t>UK Link sends replacement meter details</t>
  </si>
  <si>
    <t>System is updated with MAP details for future switch request</t>
  </si>
  <si>
    <t>2.12.10</t>
  </si>
  <si>
    <t>Where the meter is a Pre-Payment meter, then Initiate pre-pay account and provide information to Customer</t>
  </si>
  <si>
    <t>The test step is to initiate the pre-payment account and provide the information to the customer where the replacement meter is a Pre-Payment Meter</t>
  </si>
  <si>
    <t>MEM replaces meter (pre-payment)</t>
  </si>
  <si>
    <t>Pre-Payment account is initiated where the replacement meter is a Pre-Payment meter</t>
  </si>
  <si>
    <t>This scenario covers the flow for removal of Gas meter. The Energy supplier sends message to MEM for removal of meter. On completion, MEM service notifies to the Energy Supplier of meter removal. Energy Supplier sends gas meter removal details to Shippers and  shipper will forward it to UK Link. UK Link forwards the details to CSS. CSS updates the removal of meter details in their system.</t>
  </si>
  <si>
    <t>Epic - Supplier Switching
Story -  Update MAP Details Following Replacement, Removal or Additional Asset Installation/ 2.12.16, 2.12.17, 2.12.3, 2.12.6, 2.12.7,2.12.8, 2.12.12, 2.12.13
ISD - Replace meter (gas)</t>
  </si>
  <si>
    <t>2.12.16</t>
  </si>
  <si>
    <t>Supplier initiates the removal of Meters</t>
  </si>
  <si>
    <t>The step covers the functionality where the Energy Supplier initiates the removal of Meter request</t>
  </si>
  <si>
    <t>Meter is existing</t>
  </si>
  <si>
    <t>Removal of Meter request is sent to MEM</t>
  </si>
  <si>
    <t>2.12.17, 2.12.3</t>
  </si>
  <si>
    <t>MEM receives the removal of Meter request</t>
  </si>
  <si>
    <t>The step covers the flow where MEM removes the meter and forwards the asset removal details (D5044 message sent by MEM) to the Supplier</t>
  </si>
  <si>
    <t>Supplier initiates removal of meter</t>
  </si>
  <si>
    <t>Removal of Meter is done and Asset details details are sent to Supplier</t>
  </si>
  <si>
    <t>Energy Supplier receives the removal of Meter details</t>
  </si>
  <si>
    <t>The step covers the flow where Supplier processes the removed asset details and forwards them (D5045 message sent by Supplier) to Shipper</t>
  </si>
  <si>
    <t>MEM removes meter</t>
  </si>
  <si>
    <t>Removed Asset Details are sent to the Shipper</t>
  </si>
  <si>
    <t>Shippers receives the removal of meter details</t>
  </si>
  <si>
    <t>The step covers the flow where Shipper processes the removed asset details and forwards them (D5046 message sent by Shipper) to UK Link &amp; DES</t>
  </si>
  <si>
    <t>Supplier sends removed meter details</t>
  </si>
  <si>
    <t>Removed Asset Details are sent to UK Link &amp; DES</t>
  </si>
  <si>
    <t>UK Link receives the removal of meter details</t>
  </si>
  <si>
    <t>The step covers flow where UK Link will validate the removed MTD (meter technical details) details. The details are stored in the system and the details are forwarded to CSS.</t>
  </si>
  <si>
    <t>Shipper sends removed meter details</t>
  </si>
  <si>
    <t>UK Link system is updated with the removed Asset details (MTD) details.
Asset Ownership MAP details are sent to CSS.</t>
  </si>
  <si>
    <t>DES receives the removal of meter details</t>
  </si>
  <si>
    <t>The step covers flow where DES will store the removed MTD (meter technical details) details.</t>
  </si>
  <si>
    <t>DES system is updated with the removed Asset details (MTD)</t>
  </si>
  <si>
    <t>CSS receives the removal of meter details</t>
  </si>
  <si>
    <t>The test step is to verify that the CSS receives the removed asset details and updates the system</t>
  </si>
  <si>
    <t>UK Link sends removed meter details</t>
  </si>
  <si>
    <t>System is updated with details for future switch request</t>
  </si>
  <si>
    <t>This scenario covers the flow for update to Supply Meter Point. The Energy Supplier initiates the update for Supply Meter Point. The request is sent to Shippers. The Shippers will update the RMP details and forward it to UK Link. UK Link will update and forward the details to CSS. CSS will update the RMP details.</t>
  </si>
  <si>
    <t>Epic – Supplier Switching
Story – Update RMP/ 2.14.1, 2.14.2, 2.14.3, 12.14.4, 2.14.5, 2.14.6, 2.14.7, 2.14.8, 2.14.17, 2.14.18, 2.14.21, 2.14.22
Story - Process Meter Point Location update
ISD - Update RMP (gas)</t>
  </si>
  <si>
    <t>2.14.4, 2.14.5, 2.14.6</t>
  </si>
  <si>
    <t>Gas Transporter determines RMP updates - Status (to Operational or Dormant) &amp; Meter Point Location</t>
  </si>
  <si>
    <t>The step is to verify that the Gas Transporter carries out the RMP updates (Status &amp; Meter Point Location) and sends the updated details to UK Link &amp; DES</t>
  </si>
  <si>
    <t>Status &amp; Meter Point Location Details updated for the RMP and forwarded to UK Link</t>
  </si>
  <si>
    <t>2.14.7, 2.14.8, 2.14.17, 2.14.21</t>
  </si>
  <si>
    <t>UK Link receives the RMP updates from the Gas Transporter</t>
  </si>
  <si>
    <t xml:space="preserve">This step covers the flow where UK Link processes the RMP updates and sends the details to CSS
</t>
  </si>
  <si>
    <t xml:space="preserve">UK Link system is updated with RMP updates and details are forwarded to CSS
</t>
  </si>
  <si>
    <t>2.14.18</t>
  </si>
  <si>
    <t>CSS receives the RMP updates from UK Link</t>
  </si>
  <si>
    <t xml:space="preserve">The test step is to verify that the CSS processes the RMP updates from UK Link </t>
  </si>
  <si>
    <t xml:space="preserve">CSS system is updated with the RMP details. </t>
  </si>
  <si>
    <t>DES displays the RMP updates</t>
  </si>
  <si>
    <t>This test step is to verify that Enquiry system displays the RMP updates.</t>
  </si>
  <si>
    <t xml:space="preserve">Updated RMP details are displayed in the Enquiry System
</t>
  </si>
  <si>
    <t>This scenario covers the functionality where Smart Metering receives RMP pairing details from Energy Supplier and forwards them to CSS.  CSS will process the SMI data and determine cross linked RMP's. Service Management Intervention will be initiated for the RMP's that are connected to different REL.</t>
  </si>
  <si>
    <t>1) Gas / Electricity
2) Smart Meters
3) Domestic / Non-Domestic</t>
  </si>
  <si>
    <t>Epic – Supplier Switching
Story - Process SMI Update /2.17.2, 2.17.4
ISD  - Process SMI Update</t>
  </si>
  <si>
    <t>2.17.1</t>
  </si>
  <si>
    <t xml:space="preserve">Energy Supplier commissions devices using new meter points. 
</t>
  </si>
  <si>
    <t>The step covers the flow where Energy Supplier commissions the devices with new meter points and send to Smart Metering</t>
  </si>
  <si>
    <t>NA ( set up multiple RMPs at the same Communications Hub done)</t>
  </si>
  <si>
    <t>New devices are commissioned and sent to Smart Metering</t>
  </si>
  <si>
    <t>2.17.2</t>
  </si>
  <si>
    <t>Smart Metering synchronises SMI data</t>
  </si>
  <si>
    <t>The step covers the flow where Smart Metering system will update the new device details and send the Comms Hub data to CSS</t>
  </si>
  <si>
    <t>Smart Metering System 
- is updated with the new device details 
- sends Comms Hub status message to CSS (comms hub data link)</t>
  </si>
  <si>
    <t>Route: /rmps/gas
Method: PATCH
Route: /rmps/electricity
Method: PATCH</t>
  </si>
  <si>
    <t>2.17.3, 2.17.4, 2.17.5</t>
  </si>
  <si>
    <t>CSS receives SMI data</t>
  </si>
  <si>
    <r>
      <t>The step covers the flow as follows:
- update the system with SMI data
- check for cross RMP links
N.B. When RMP's with different REL address are found,</t>
    </r>
    <r>
      <rPr>
        <sz val="9"/>
        <color rgb="FFFF0000"/>
        <rFont val="Calibri"/>
        <family val="2"/>
      </rPr>
      <t xml:space="preserve"> </t>
    </r>
    <r>
      <rPr>
        <sz val="9"/>
        <rFont val="Calibri"/>
        <family val="2"/>
      </rPr>
      <t>CSS will initiate a Service Management incident - not in scope to test</t>
    </r>
  </si>
  <si>
    <t>CSS is updated with the SMI details.</t>
  </si>
  <si>
    <t xml:space="preserve">MEM Updates </t>
  </si>
  <si>
    <t xml:space="preserve">RMP Updates </t>
  </si>
  <si>
    <t>RMP Termination</t>
  </si>
  <si>
    <t>Adding a new Gas Industry Stakeholder will have been proven as part of SIT / PIT and will not form part of UEPT or E2E.</t>
  </si>
  <si>
    <t>N/A No CSS involvement - Pre-Switch process outside of CSS, and can be added by the test participants prior to execution</t>
  </si>
  <si>
    <t>N/A No CSS involvement - Meter readings at switch completion can be added by the test participants prior to execution</t>
  </si>
  <si>
    <t>Change of Ownership</t>
  </si>
  <si>
    <t>Switch Request Withdrawal - Gas</t>
  </si>
  <si>
    <t>No. Flows Matched</t>
  </si>
  <si>
    <t>All the draft E2E Gas Test Cases have been copied into their own worksheets (E2E-002, E2E-005 etc) with a quick link at the top back to the 'E2E Scenarios' and the 'Summary' Worksheets</t>
  </si>
  <si>
    <t>The 'E2E Scenarios' worksheet gives an overview of the End-To-End (E2E) scenarios being tested, and details which E2E Test Cases make up each scenario with a link to the Test Case included</t>
  </si>
  <si>
    <t>There is a Comments Column (G) where you can add notes against the scenario as a whole if required</t>
  </si>
  <si>
    <t>The Summary Worksheet lists the 11 Xoserve Flows (with a link to each), and has details of which Test Case(s) we believe includes the CSS elements of these flows (again with a link to that Test Case)</t>
  </si>
  <si>
    <t>The Summary Worksheet lists out the Test Scenario(s) that the referenced Test Case forms part of</t>
  </si>
  <si>
    <t>We've included a comments column (D) that calls out the link between the Test Case and the flow, and all references have been updated following the review with Xoserve on the 9th Sept '20. Feel free to add to these comments as appropriate.</t>
  </si>
  <si>
    <t>Document Overview</t>
  </si>
  <si>
    <t>No UKLink steps</t>
  </si>
  <si>
    <t>Initial Reg &amp; validation, plus Pending Status Update</t>
  </si>
  <si>
    <t>Scenarios where Test Case included:</t>
  </si>
  <si>
    <t>Recommended additional steps _CCMT</t>
  </si>
  <si>
    <t xml:space="preserve">if shipper wants to change an address , steps should be included : shipper send details to CMS, UK Link will update CSS (not CCMT driven- would be required for E2E).CSS will then send REL address to UK Link.  This is then visible on DES. </t>
  </si>
  <si>
    <t xml:space="preserve">feedback already provided on missing steps via Mike Payley /Emma Lyndon.  This should be included as E2E and not as a result of CCMT discointinuing </t>
  </si>
  <si>
    <t>Withdrawal of an Initial Registration</t>
  </si>
  <si>
    <t xml:space="preserve">General comment that the following may be considered by participants as a relevant test : BRN replacements, not sending BRN and getting defaults and BRN cancellations - again part of E2E and not CCMT specific.  This will be dependant on how a shipper has built their own systems </t>
  </si>
  <si>
    <t>potential variants on this process which parties may want to test - E2E and not CCMT specific such as read date at D-1 for rejection, multiple consecutive change of shipper events. Should also consider estimated reads</t>
  </si>
  <si>
    <t>this could be included for class 1 &amp; 2 if a particiapnat wanted to and the CSS involvement would be exactly the same as Class 3 &amp; 4</t>
  </si>
  <si>
    <t xml:space="preserve">if networks involved, parties may want to test change of network ownership as this gets relayed to CSS and they notify DSP </t>
  </si>
  <si>
    <t xml:space="preserve">complete and no additional steps required </t>
  </si>
  <si>
    <t>shipper does not receive validation notification they should receive registration event notification</t>
  </si>
  <si>
    <t>Gemini Recommended test steps</t>
  </si>
  <si>
    <r>
      <rPr>
        <b/>
        <sz val="11"/>
        <color theme="1"/>
        <rFont val="Calibri"/>
        <family val="2"/>
        <scheme val="minor"/>
      </rPr>
      <t>Shipper losing meter:</t>
    </r>
    <r>
      <rPr>
        <sz val="11"/>
        <color theme="1"/>
        <rFont val="Calibri"/>
        <family val="2"/>
        <scheme val="minor"/>
      </rPr>
      <t xml:space="preserve"> End-date an existing Meter id on D-1 with effective D day.
Cancellation of approved gas nominations/renominations existing in Gemini for the end-dated meter id. Message sent to shipper.
View the Balancing  to check the Nomination position.
</t>
    </r>
    <r>
      <rPr>
        <b/>
        <sz val="11"/>
        <color theme="1"/>
        <rFont val="Calibri"/>
        <family val="2"/>
        <scheme val="minor"/>
      </rPr>
      <t>Shipper gaining meter:</t>
    </r>
    <r>
      <rPr>
        <sz val="11"/>
        <color theme="1"/>
        <rFont val="Calibri"/>
        <family val="2"/>
        <scheme val="minor"/>
      </rPr>
      <t>Creation  of a new LDZ site meter on D-1 21:00 with effective on D day.
Creation of activity number for new meter ids created.
Generation of ACT File with new activity number &amp; meter ids sent to shippers.
DM Nomination estimation run in the system and displayed for new activity numbers created.
Place renomination all through the D day over-riding the system generated estimated nomination.
View the Balancing  to check the Nomination position.</t>
    </r>
  </si>
  <si>
    <t>Change in the EUC band. Hence changes in the Demand Attribution and UIG Nomination at 23:59 hour bar.</t>
  </si>
  <si>
    <t>For DM meters:
Creation  of a new LDZ site meter on D-1 21:00 with effective on D day.
Creation of activity number for new meter ids created.
Generation of ACT File with new activity number &amp; meter ids sent to shippers.
DM Nomination estimation run in the system and displayed for new activity numbers created.
Place renomination all through the D day over-riding the system generated estimated nomination.
View the Balancing  to check the Nomination position.
For NDMA meters: Change in the Demand attribution and UIG Nomination at 23:59 hout bar.</t>
  </si>
  <si>
    <t>Input received by Gemini from UKLink</t>
  </si>
  <si>
    <t>MDS file with New meter creation request.
AAQ file with AQ value for new meter.</t>
  </si>
  <si>
    <t>MDS file with change in shipper association.(End date and create request)
AAQ file with AQ value (End date and create request).</t>
  </si>
  <si>
    <t>AAQ file with change in EUC and new AQ value for changed EUC.</t>
  </si>
  <si>
    <t xml:space="preserve">MDS file with meter end date request.
AAQ file with AQ end date for the corresponding meter. </t>
  </si>
  <si>
    <t>For DM meter: End-date an existing Meter id on D-1 with effective D day.
Cancellation of approved gas nominations/renominations existing in Gemini for the end-dated meter id. Message sent to shipper on Online screen.
View the Balancing  to check the Nomination position.
For NDMA meter: Change in the Demand attribution and UIG Nomination at 23:59 hout bar.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</si>
</sst>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dd/mm/yyyy;@"/>
  </numFmts>
  <fonts count="43" x14ac:knownFonts="1">
    <font>
      <sz val="11"/>
      <color theme="1"/>
      <name val="Calibri"/>
      <family val="2"/>
      <scheme val="minor"/>
    </font>
    <font>
      <sz val="11"/>
      <color theme="1"/>
      <name val="Calibri"/>
      <family val="2"/>
      <scheme val="minor"/>
    </font>
    <font>
      <b/>
      <sz val="11"/>
      <color theme="1"/>
      <name val="Calibri"/>
      <family val="2"/>
      <scheme val="minor"/>
    </font>
    <font>
      <sz val="8"/>
      <name val="Calibri"/>
      <family val="2"/>
      <scheme val="minor"/>
    </font>
    <font>
      <u/>
      <sz val="11"/>
      <color theme="10"/>
      <name val="Calibri"/>
      <family val="2"/>
      <scheme val="minor"/>
    </font>
    <font>
      <sz val="10"/>
      <color theme="1"/>
      <name val="Calibri"/>
      <family val="2"/>
    </font>
    <font>
      <sz val="11"/>
      <color theme="1"/>
      <name val="Arial"/>
      <family val="2"/>
    </font>
    <font>
      <b/>
      <sz val="22"/>
      <color theme="1"/>
      <name val="Calibri"/>
      <family val="2"/>
    </font>
    <font>
      <b/>
      <sz val="11"/>
      <color theme="1"/>
      <name val="Calibri"/>
      <family val="2"/>
    </font>
    <font>
      <sz val="11"/>
      <color theme="1"/>
      <name val="Calibri"/>
      <family val="2"/>
    </font>
    <font>
      <b/>
      <sz val="18"/>
      <color theme="1"/>
      <name val="Calibri"/>
      <family val="2"/>
    </font>
    <font>
      <b/>
      <sz val="14"/>
      <color theme="1"/>
      <name val="Calibri"/>
      <family val="2"/>
    </font>
    <font>
      <b/>
      <sz val="12"/>
      <color theme="3"/>
      <name val="Calibri"/>
      <family val="2"/>
    </font>
    <font>
      <sz val="10"/>
      <name val="Calibri"/>
      <family val="2"/>
    </font>
    <font>
      <b/>
      <sz val="11"/>
      <color theme="0"/>
      <name val="Calibri"/>
      <family val="2"/>
    </font>
    <font>
      <i/>
      <sz val="11"/>
      <color rgb="FF7F7F7F"/>
      <name val="Calibri"/>
      <family val="2"/>
    </font>
    <font>
      <sz val="11"/>
      <color rgb="FF3F3F76"/>
      <name val="Calibri"/>
      <family val="2"/>
    </font>
    <font>
      <sz val="11"/>
      <color theme="9" tint="-0.24994659260841701"/>
      <name val="Calibri"/>
      <family val="2"/>
    </font>
    <font>
      <sz val="11"/>
      <color theme="7" tint="-0.24994659260841701"/>
      <name val="Calibri"/>
      <family val="2"/>
    </font>
    <font>
      <sz val="11"/>
      <color theme="6" tint="-0.24994659260841701"/>
      <name val="Calibri"/>
      <family val="2"/>
    </font>
    <font>
      <b/>
      <sz val="11"/>
      <color theme="7"/>
      <name val="Calibri"/>
      <family val="2"/>
    </font>
    <font>
      <sz val="11"/>
      <color theme="7"/>
      <name val="Calibri"/>
      <family val="2"/>
    </font>
    <font>
      <sz val="11"/>
      <color theme="9"/>
      <name val="Calibri"/>
      <family val="2"/>
    </font>
    <font>
      <sz val="11"/>
      <color theme="0"/>
      <name val="Calibri"/>
      <family val="2"/>
    </font>
    <font>
      <sz val="9"/>
      <color theme="1"/>
      <name val="Calibri"/>
      <family val="2"/>
    </font>
    <font>
      <b/>
      <sz val="9"/>
      <color theme="0"/>
      <name val="Calibri"/>
      <family val="2"/>
    </font>
    <font>
      <sz val="9"/>
      <name val="Calibri"/>
      <family val="2"/>
    </font>
    <font>
      <sz val="10"/>
      <name val="Arial"/>
      <family val="2"/>
    </font>
    <font>
      <sz val="9"/>
      <color rgb="FF000000"/>
      <name val="Calibri"/>
      <family val="2"/>
    </font>
    <font>
      <sz val="9"/>
      <color rgb="FFFF0000"/>
      <name val="Calibri"/>
      <family val="2"/>
    </font>
    <font>
      <i/>
      <sz val="9"/>
      <color theme="1"/>
      <name val="Calibri"/>
      <family val="2"/>
    </font>
    <font>
      <i/>
      <sz val="9"/>
      <name val="Calibri"/>
      <family val="2"/>
    </font>
    <font>
      <u/>
      <sz val="10"/>
      <color theme="10"/>
      <name val="Calibri"/>
      <family val="2"/>
    </font>
    <font>
      <i/>
      <sz val="9"/>
      <color rgb="FFFF0000"/>
      <name val="Calibri"/>
      <family val="2"/>
    </font>
    <font>
      <sz val="11"/>
      <name val="Arial"/>
      <family val="2"/>
    </font>
    <font>
      <strike/>
      <sz val="9"/>
      <name val="Calibri"/>
      <family val="2"/>
    </font>
    <font>
      <u/>
      <sz val="9"/>
      <name val="Calibri"/>
      <family val="2"/>
    </font>
    <font>
      <u/>
      <sz val="9"/>
      <color theme="10"/>
      <name val="Calibri"/>
      <family val="2"/>
    </font>
    <font>
      <sz val="11"/>
      <name val="Calibri"/>
      <family val="2"/>
    </font>
    <font>
      <b/>
      <sz val="9"/>
      <name val="Calibri"/>
      <family val="2"/>
    </font>
    <font>
      <i/>
      <sz val="9"/>
      <color theme="4"/>
      <name val="Calibri"/>
      <family val="2"/>
    </font>
    <font>
      <sz val="9"/>
      <color theme="1"/>
      <name val="Calibri"/>
      <family val="2"/>
      <scheme val="minor"/>
    </font>
    <font>
      <sz val="11"/>
      <name val="Calibri"/>
      <family val="2"/>
      <scheme val="minor"/>
    </font>
  </fonts>
  <fills count="41">
    <fill>
      <patternFill patternType="none"/>
    </fill>
    <fill>
      <patternFill patternType="gray125"/>
    </fill>
    <fill>
      <patternFill patternType="solid">
        <fgColor theme="8" tint="0.79998168889431442"/>
        <bgColor indexed="65"/>
      </patternFill>
    </fill>
    <fill>
      <patternFill patternType="solid">
        <fgColor theme="8" tint="0.59999389629810485"/>
        <bgColor indexed="65"/>
      </patternFill>
    </fill>
    <fill>
      <patternFill patternType="solid">
        <fgColor theme="9" tint="0.59996337778862885"/>
        <bgColor indexed="64"/>
      </patternFill>
    </fill>
    <fill>
      <patternFill patternType="solid">
        <fgColor theme="7" tint="0.39994506668294322"/>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7" tint="0.79998168889431442"/>
        <bgColor indexed="64"/>
      </patternFill>
    </fill>
    <fill>
      <patternFill patternType="solid">
        <fgColor theme="1" tint="0.74996185186315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1" tint="0.89996032593768116"/>
        <bgColor indexed="64"/>
      </patternFill>
    </fill>
    <fill>
      <patternFill patternType="solid">
        <fgColor theme="1" tint="0.499984740745262"/>
        <bgColor indexed="64"/>
      </patternFill>
    </fill>
    <fill>
      <patternFill patternType="solid">
        <fgColor theme="1"/>
        <bgColor indexed="64"/>
      </patternFill>
    </fill>
    <fill>
      <patternFill patternType="solid">
        <fgColor theme="5" tint="0.59996337778862885"/>
        <bgColor indexed="64"/>
      </patternFill>
    </fill>
    <fill>
      <patternFill patternType="solid">
        <fgColor theme="5" tint="0.39994506668294322"/>
        <bgColor indexed="64"/>
      </patternFill>
    </fill>
    <fill>
      <patternFill patternType="solid">
        <fgColor theme="5"/>
        <bgColor indexed="64"/>
      </patternFill>
    </fill>
    <fill>
      <patternFill patternType="solid">
        <fgColor theme="6" tint="0.39994506668294322"/>
        <bgColor indexed="64"/>
      </patternFill>
    </fill>
    <fill>
      <patternFill patternType="solid">
        <fgColor theme="6"/>
        <bgColor indexed="64"/>
      </patternFill>
    </fill>
    <fill>
      <patternFill patternType="solid">
        <fgColor theme="7"/>
        <bgColor indexed="64"/>
      </patternFill>
    </fill>
    <fill>
      <patternFill patternType="solid">
        <fgColor theme="8" tint="0.39994506668294322"/>
        <bgColor indexed="64"/>
      </patternFill>
    </fill>
    <fill>
      <patternFill patternType="solid">
        <fgColor theme="8"/>
        <bgColor indexed="64"/>
      </patternFill>
    </fill>
    <fill>
      <patternFill patternType="solid">
        <fgColor theme="0"/>
        <bgColor indexed="64"/>
      </patternFill>
    </fill>
    <fill>
      <patternFill patternType="solid">
        <fgColor rgb="FFFFFFFF"/>
        <bgColor rgb="FF000000"/>
      </patternFill>
    </fill>
    <fill>
      <patternFill patternType="solid">
        <fgColor theme="0" tint="-0.249977111117893"/>
        <bgColor indexed="64"/>
      </patternFill>
    </fill>
    <fill>
      <patternFill patternType="solid">
        <fgColor rgb="FFFFFFFF"/>
        <bgColor indexed="64"/>
      </patternFill>
    </fill>
    <fill>
      <patternFill patternType="solid">
        <fgColor rgb="FFB6DF89"/>
        <bgColor indexed="64"/>
      </patternFill>
    </fill>
    <fill>
      <patternFill patternType="solid">
        <fgColor rgb="FFB9E8FF"/>
        <bgColor indexed="64"/>
      </patternFill>
    </fill>
    <fill>
      <patternFill patternType="solid">
        <fgColor rgb="FFFDFDBB"/>
        <bgColor indexed="64"/>
      </patternFill>
    </fill>
    <fill>
      <patternFill patternType="solid">
        <fgColor theme="9" tint="-0.249977111117893"/>
        <bgColor indexed="64"/>
      </patternFill>
    </fill>
    <fill>
      <patternFill patternType="solid">
        <fgColor rgb="FFCCECFF"/>
        <bgColor indexed="64"/>
      </patternFill>
    </fill>
    <fill>
      <patternFill patternType="solid">
        <fgColor theme="7" tint="0.59999389629810485"/>
        <bgColor indexed="64"/>
      </patternFill>
    </fill>
    <fill>
      <patternFill patternType="solid">
        <fgColor rgb="FF002060"/>
        <bgColor indexed="64"/>
      </patternFill>
    </fill>
    <fill>
      <patternFill patternType="solid">
        <fgColor rgb="FF0070C0"/>
        <bgColor indexed="64"/>
      </patternFill>
    </fill>
    <fill>
      <patternFill patternType="solid">
        <fgColor theme="9" tint="0.59999389629810485"/>
        <bgColor indexed="64"/>
      </patternFill>
    </fill>
    <fill>
      <patternFill patternType="solid">
        <fgColor theme="9" tint="0.59999389629810485"/>
        <bgColor rgb="FF000000"/>
      </patternFill>
    </fill>
    <fill>
      <patternFill patternType="solid">
        <fgColor rgb="FFFFFF00"/>
        <bgColor indexed="64"/>
      </patternFill>
    </fill>
    <fill>
      <patternFill patternType="solid">
        <fgColor rgb="FF00B0F0"/>
        <bgColor indexed="64"/>
      </patternFill>
    </fill>
  </fills>
  <borders count="39">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medium">
        <color indexed="64"/>
      </bottom>
      <diagonal/>
    </border>
    <border>
      <left style="medium">
        <color theme="0"/>
      </left>
      <right style="medium">
        <color theme="0"/>
      </right>
      <top style="medium">
        <color theme="0"/>
      </top>
      <bottom/>
      <diagonal/>
    </border>
    <border>
      <left style="medium">
        <color theme="0"/>
      </left>
      <right/>
      <top/>
      <bottom/>
      <diagonal/>
    </border>
    <border>
      <left/>
      <right style="medium">
        <color theme="0"/>
      </right>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theme="0"/>
      </left>
      <right style="medium">
        <color theme="0"/>
      </right>
      <top/>
      <bottom style="thin">
        <color indexed="64"/>
      </bottom>
      <diagonal/>
    </border>
  </borders>
  <cellStyleXfs count="93">
    <xf numFmtId="0" fontId="0" fillId="0" borderId="0"/>
    <xf numFmtId="0" fontId="4" fillId="0" borderId="0" applyNumberFormat="0" applyFill="0" applyBorder="0" applyAlignment="0" applyProtection="0"/>
    <xf numFmtId="0" fontId="5" fillId="0" borderId="0" applyBorder="0"/>
    <xf numFmtId="0" fontId="13" fillId="0" borderId="0"/>
    <xf numFmtId="0" fontId="13" fillId="0" borderId="0"/>
    <xf numFmtId="43" fontId="9" fillId="0" borderId="0" applyFill="0" applyBorder="0" applyAlignment="0" applyProtection="0"/>
    <xf numFmtId="44" fontId="9" fillId="0" borderId="0" applyFill="0" applyBorder="0" applyAlignment="0" applyProtection="0"/>
    <xf numFmtId="9" fontId="9" fillId="0" borderId="0" applyFill="0" applyBorder="0" applyAlignment="0" applyProtection="0"/>
    <xf numFmtId="0" fontId="7" fillId="0" borderId="0" applyNumberFormat="0" applyFill="0" applyAlignment="0" applyProtection="0"/>
    <xf numFmtId="0" fontId="10" fillId="0" borderId="0" applyNumberFormat="0" applyFill="0" applyAlignment="0" applyProtection="0"/>
    <xf numFmtId="0" fontId="11" fillId="0" borderId="0" applyNumberFormat="0" applyFill="0" applyAlignment="0" applyProtection="0"/>
    <xf numFmtId="0" fontId="12" fillId="0" borderId="0" applyNumberFormat="0" applyFill="0" applyAlignment="0" applyProtection="0"/>
    <xf numFmtId="0" fontId="19" fillId="6" borderId="0" applyNumberFormat="0" applyBorder="0" applyAlignment="0" applyProtection="0"/>
    <xf numFmtId="0" fontId="17" fillId="4" borderId="0" applyNumberFormat="0" applyBorder="0" applyAlignment="0" applyProtection="0"/>
    <xf numFmtId="0" fontId="18" fillId="7" borderId="0" applyNumberFormat="0" applyBorder="0" applyAlignment="0" applyProtection="0"/>
    <xf numFmtId="0" fontId="16" fillId="7" borderId="1" applyNumberFormat="0" applyAlignment="0" applyProtection="0"/>
    <xf numFmtId="0" fontId="8" fillId="8" borderId="2" applyNumberFormat="0" applyAlignment="0" applyProtection="0"/>
    <xf numFmtId="0" fontId="20" fillId="8" borderId="1" applyNumberFormat="0" applyAlignment="0" applyProtection="0"/>
    <xf numFmtId="0" fontId="21" fillId="0" borderId="3" applyNumberFormat="0" applyFill="0" applyAlignment="0" applyProtection="0"/>
    <xf numFmtId="0" fontId="14" fillId="9" borderId="4" applyNumberFormat="0" applyAlignment="0" applyProtection="0"/>
    <xf numFmtId="0" fontId="22" fillId="0" borderId="0" applyNumberFormat="0" applyFill="0" applyBorder="0" applyAlignment="0" applyProtection="0"/>
    <xf numFmtId="0" fontId="9" fillId="10" borderId="5" applyNumberFormat="0" applyAlignment="0" applyProtection="0"/>
    <xf numFmtId="0" fontId="15" fillId="0" borderId="0" applyNumberFormat="0" applyFill="0" applyBorder="0" applyAlignment="0" applyProtection="0"/>
    <xf numFmtId="0" fontId="8" fillId="0" borderId="6" applyNumberFormat="0" applyFill="0" applyAlignment="0" applyProtection="0"/>
    <xf numFmtId="0" fontId="23" fillId="16"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23" fillId="19" borderId="0" applyNumberFormat="0" applyBorder="0" applyAlignment="0" applyProtection="0"/>
    <xf numFmtId="0" fontId="9" fillId="12"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23" fillId="21" borderId="0" applyNumberFormat="0" applyBorder="0" applyAlignment="0" applyProtection="0"/>
    <xf numFmtId="0" fontId="9" fillId="13" borderId="0" applyNumberFormat="0" applyBorder="0" applyAlignment="0" applyProtection="0"/>
    <xf numFmtId="0" fontId="9" fillId="6" borderId="0" applyNumberFormat="0" applyBorder="0" applyAlignment="0" applyProtection="0"/>
    <xf numFmtId="0" fontId="9" fillId="20" borderId="0" applyNumberFormat="0" applyBorder="0" applyAlignment="0" applyProtection="0"/>
    <xf numFmtId="0" fontId="23" fillId="22" borderId="0" applyNumberFormat="0" applyBorder="0" applyAlignment="0" applyProtection="0"/>
    <xf numFmtId="0" fontId="9" fillId="10" borderId="0" applyNumberFormat="0" applyBorder="0" applyAlignment="0" applyProtection="0"/>
    <xf numFmtId="0" fontId="9" fillId="7" borderId="0" applyNumberFormat="0" applyBorder="0" applyAlignment="0" applyProtection="0"/>
    <xf numFmtId="0" fontId="9" fillId="5" borderId="0" applyNumberFormat="0" applyBorder="0" applyAlignment="0" applyProtection="0"/>
    <xf numFmtId="0" fontId="23" fillId="2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23" borderId="0" applyNumberFormat="0" applyBorder="0" applyAlignment="0" applyProtection="0"/>
    <xf numFmtId="0" fontId="27" fillId="0" borderId="0"/>
    <xf numFmtId="0" fontId="1" fillId="0" borderId="0"/>
    <xf numFmtId="0" fontId="1" fillId="0" borderId="0"/>
    <xf numFmtId="0" fontId="1" fillId="0" borderId="0"/>
    <xf numFmtId="0" fontId="1" fillId="0" borderId="0"/>
    <xf numFmtId="0" fontId="1" fillId="0" borderId="0"/>
    <xf numFmtId="0" fontId="3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pplyBorder="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852">
    <xf numFmtId="0" fontId="0" fillId="0" borderId="0" xfId="0"/>
    <xf numFmtId="0" fontId="2" fillId="0" borderId="0" xfId="0" applyFont="1"/>
    <xf numFmtId="0" fontId="5" fillId="30" borderId="7" xfId="2" applyFill="1" applyBorder="1" applyAlignment="1">
      <alignment horizontal="center" vertical="center"/>
    </xf>
    <xf numFmtId="0" fontId="26" fillId="0" borderId="7" xfId="2" applyFont="1" applyBorder="1" applyAlignment="1">
      <alignment vertical="top"/>
    </xf>
    <xf numFmtId="0" fontId="26" fillId="0" borderId="7" xfId="2" applyFont="1" applyBorder="1" applyAlignment="1">
      <alignment vertical="top" wrapText="1"/>
    </xf>
    <xf numFmtId="0" fontId="24" fillId="0" borderId="7" xfId="2" applyFont="1" applyBorder="1" applyAlignment="1">
      <alignment vertical="top"/>
    </xf>
    <xf numFmtId="0" fontId="26" fillId="25" borderId="7" xfId="2" applyFont="1" applyFill="1" applyBorder="1" applyAlignment="1">
      <alignment vertical="top" wrapText="1"/>
    </xf>
    <xf numFmtId="0" fontId="24" fillId="0" borderId="7" xfId="2" applyFont="1" applyBorder="1" applyAlignment="1">
      <alignment horizontal="left" vertical="top"/>
    </xf>
    <xf numFmtId="0" fontId="24" fillId="0" borderId="7" xfId="2" applyFont="1" applyBorder="1" applyAlignment="1">
      <alignment horizontal="center" vertical="top"/>
    </xf>
    <xf numFmtId="0" fontId="26" fillId="0" borderId="7" xfId="2" applyFont="1" applyBorder="1" applyAlignment="1">
      <alignment horizontal="left" vertical="top"/>
    </xf>
    <xf numFmtId="0" fontId="35" fillId="27" borderId="7" xfId="2" applyFont="1" applyFill="1" applyBorder="1" applyAlignment="1">
      <alignment vertical="top" wrapText="1"/>
    </xf>
    <xf numFmtId="0" fontId="26" fillId="27" borderId="7" xfId="2" applyFont="1" applyFill="1" applyBorder="1" applyAlignment="1">
      <alignment vertical="top"/>
    </xf>
    <xf numFmtId="0" fontId="26" fillId="25" borderId="7" xfId="2" applyFont="1" applyFill="1" applyBorder="1" applyAlignment="1">
      <alignment horizontal="left" vertical="top" wrapText="1"/>
    </xf>
    <xf numFmtId="0" fontId="26" fillId="0" borderId="7" xfId="2" applyFont="1" applyBorder="1" applyAlignment="1">
      <alignment horizontal="left" vertical="top" wrapText="1"/>
    </xf>
    <xf numFmtId="0" fontId="26" fillId="0" borderId="7" xfId="2" applyFont="1" applyBorder="1" applyAlignment="1">
      <alignment horizontal="center" vertical="top"/>
    </xf>
    <xf numFmtId="0" fontId="35" fillId="27" borderId="7" xfId="2" applyFont="1" applyFill="1" applyBorder="1" applyAlignment="1">
      <alignment horizontal="center" vertical="top" wrapText="1"/>
    </xf>
    <xf numFmtId="0" fontId="26" fillId="27" borderId="7" xfId="2" applyFont="1" applyFill="1" applyBorder="1" applyAlignment="1">
      <alignment horizontal="center" vertical="top"/>
    </xf>
    <xf numFmtId="0" fontId="36" fillId="0" borderId="7" xfId="50" applyFont="1" applyBorder="1" applyAlignment="1">
      <alignment horizontal="center" vertical="top"/>
    </xf>
    <xf numFmtId="0" fontId="37" fillId="0" borderId="7" xfId="50" applyFont="1" applyBorder="1" applyAlignment="1">
      <alignment horizontal="center"/>
    </xf>
    <xf numFmtId="0" fontId="37" fillId="0" borderId="7" xfId="50" applyFont="1" applyFill="1" applyBorder="1" applyAlignment="1">
      <alignment horizontal="center" vertical="top"/>
    </xf>
    <xf numFmtId="0" fontId="36" fillId="25" borderId="7" xfId="50" applyFont="1" applyFill="1" applyBorder="1" applyAlignment="1">
      <alignment horizontal="center" vertical="top" wrapText="1"/>
    </xf>
    <xf numFmtId="0" fontId="37" fillId="0" borderId="7" xfId="50" applyFont="1" applyBorder="1" applyAlignment="1">
      <alignment horizontal="center" vertical="top"/>
    </xf>
    <xf numFmtId="0" fontId="24" fillId="0" borderId="7" xfId="2" applyFont="1" applyBorder="1" applyAlignment="1">
      <alignment horizontal="center" vertical="center" wrapText="1"/>
    </xf>
    <xf numFmtId="0" fontId="26" fillId="0" borderId="7" xfId="2" applyFont="1" applyFill="1" applyBorder="1" applyAlignment="1">
      <alignment vertical="top"/>
    </xf>
    <xf numFmtId="0" fontId="24" fillId="0" borderId="7" xfId="2" applyFont="1" applyFill="1" applyBorder="1" applyAlignment="1">
      <alignment vertical="top"/>
    </xf>
    <xf numFmtId="0" fontId="26" fillId="0" borderId="7" xfId="2" applyFont="1" applyBorder="1" applyAlignment="1">
      <alignment horizontal="center" vertical="center" wrapText="1"/>
    </xf>
    <xf numFmtId="0" fontId="24" fillId="0" borderId="7" xfId="2" applyFont="1" applyBorder="1" applyAlignment="1">
      <alignment horizontal="center" vertical="center"/>
    </xf>
    <xf numFmtId="0" fontId="26" fillId="0" borderId="7" xfId="2" applyFont="1" applyBorder="1" applyAlignment="1">
      <alignment horizontal="center" vertical="center"/>
    </xf>
    <xf numFmtId="0" fontId="24" fillId="0" borderId="7" xfId="2" applyFont="1" applyBorder="1" applyAlignment="1">
      <alignment horizontal="left" vertical="top" wrapText="1"/>
    </xf>
    <xf numFmtId="0" fontId="35" fillId="27" borderId="7" xfId="2" applyFont="1" applyFill="1" applyBorder="1" applyAlignment="1">
      <alignment horizontal="center" vertical="center" wrapText="1"/>
    </xf>
    <xf numFmtId="0" fontId="26" fillId="25" borderId="7" xfId="2" applyFont="1" applyFill="1" applyBorder="1" applyAlignment="1">
      <alignment horizontal="center" vertical="center" wrapText="1"/>
    </xf>
    <xf numFmtId="0" fontId="24" fillId="0" borderId="11" xfId="2" applyFont="1" applyBorder="1" applyAlignment="1">
      <alignment horizontal="center" vertical="center"/>
    </xf>
    <xf numFmtId="0" fontId="26" fillId="0" borderId="7" xfId="2" applyFont="1" applyFill="1" applyBorder="1" applyAlignment="1">
      <alignment horizontal="left" vertical="top" wrapText="1"/>
    </xf>
    <xf numFmtId="0" fontId="24" fillId="0" borderId="7" xfId="2" applyFont="1" applyFill="1" applyBorder="1" applyAlignment="1">
      <alignment horizontal="center" vertical="center"/>
    </xf>
    <xf numFmtId="0" fontId="24" fillId="0" borderId="11" xfId="2" applyFont="1" applyBorder="1" applyAlignment="1">
      <alignment horizontal="center" vertical="center" wrapText="1"/>
    </xf>
    <xf numFmtId="0" fontId="26" fillId="29" borderId="7" xfId="2" applyFont="1" applyFill="1" applyBorder="1" applyAlignment="1">
      <alignment horizontal="center" vertical="top"/>
    </xf>
    <xf numFmtId="0" fontId="26" fillId="31" borderId="7" xfId="2" applyFont="1" applyFill="1" applyBorder="1" applyAlignment="1">
      <alignment horizontal="center" vertical="top"/>
    </xf>
    <xf numFmtId="0" fontId="26" fillId="33" borderId="7" xfId="2" applyFont="1" applyFill="1" applyBorder="1" applyAlignment="1">
      <alignment horizontal="center" vertical="top"/>
    </xf>
    <xf numFmtId="0" fontId="24" fillId="0" borderId="7" xfId="2" applyFont="1" applyBorder="1" applyAlignment="1">
      <alignment vertical="top" wrapText="1"/>
    </xf>
    <xf numFmtId="0" fontId="26" fillId="0" borderId="7" xfId="2" applyFont="1" applyFill="1" applyBorder="1" applyAlignment="1">
      <alignment horizontal="center" vertical="top"/>
    </xf>
    <xf numFmtId="0" fontId="0" fillId="0" borderId="0" xfId="0" applyAlignment="1">
      <alignment horizontal="center"/>
    </xf>
    <xf numFmtId="0" fontId="0" fillId="0" borderId="24" xfId="0" applyBorder="1" applyAlignment="1">
      <alignment vertical="top" wrapText="1"/>
    </xf>
    <xf numFmtId="0" fontId="0" fillId="0" borderId="24" xfId="0" applyBorder="1" applyAlignment="1">
      <alignment vertical="top"/>
    </xf>
    <xf numFmtId="0" fontId="0" fillId="0" borderId="27" xfId="0" applyBorder="1" applyAlignment="1">
      <alignment vertical="top" wrapText="1"/>
    </xf>
    <xf numFmtId="0" fontId="0" fillId="0" borderId="13" xfId="0" applyBorder="1" applyAlignment="1">
      <alignment vertical="top" wrapText="1"/>
    </xf>
    <xf numFmtId="0" fontId="0" fillId="0" borderId="21" xfId="0" applyBorder="1" applyAlignment="1">
      <alignment vertical="top"/>
    </xf>
    <xf numFmtId="0" fontId="0" fillId="0" borderId="34" xfId="0" applyBorder="1" applyAlignment="1">
      <alignment vertical="top" wrapText="1"/>
    </xf>
    <xf numFmtId="0" fontId="0" fillId="0" borderId="27" xfId="0" applyBorder="1" applyAlignment="1">
      <alignment vertical="top"/>
    </xf>
    <xf numFmtId="0" fontId="0" fillId="0" borderId="0" xfId="0" applyAlignment="1">
      <alignment wrapText="1"/>
    </xf>
    <xf numFmtId="0" fontId="0" fillId="0" borderId="21" xfId="0" applyBorder="1" applyAlignment="1">
      <alignment vertical="top" wrapText="1"/>
    </xf>
    <xf numFmtId="0" fontId="0" fillId="0" borderId="35" xfId="0" applyBorder="1" applyAlignment="1">
      <alignment vertical="top" wrapText="1"/>
    </xf>
    <xf numFmtId="0" fontId="26" fillId="0" borderId="7" xfId="59" applyFont="1" applyBorder="1" applyAlignment="1">
      <alignment horizontal="center" vertical="top" wrapText="1"/>
    </xf>
    <xf numFmtId="0" fontId="0" fillId="0" borderId="33" xfId="0" applyBorder="1" applyAlignment="1">
      <alignment vertical="top" wrapText="1"/>
    </xf>
    <xf numFmtId="0" fontId="0" fillId="0" borderId="32" xfId="0" applyBorder="1" applyAlignment="1">
      <alignment vertical="top" wrapText="1"/>
    </xf>
    <xf numFmtId="0" fontId="0" fillId="0" borderId="13" xfId="0" applyBorder="1" applyAlignment="1">
      <alignment vertical="top"/>
    </xf>
    <xf numFmtId="0" fontId="0" fillId="0" borderId="9" xfId="0" applyBorder="1" applyAlignment="1">
      <alignment vertical="top"/>
    </xf>
    <xf numFmtId="0" fontId="0" fillId="0" borderId="23" xfId="0" applyBorder="1" applyAlignment="1">
      <alignment vertical="top"/>
    </xf>
    <xf numFmtId="0" fontId="0" fillId="0" borderId="26" xfId="0" applyBorder="1" applyAlignment="1">
      <alignment vertical="top"/>
    </xf>
    <xf numFmtId="0" fontId="0" fillId="0" borderId="7" xfId="0" applyBorder="1" applyAlignment="1">
      <alignment vertical="top"/>
    </xf>
    <xf numFmtId="0" fontId="0" fillId="0" borderId="10" xfId="0" applyBorder="1" applyAlignment="1">
      <alignment vertical="top" wrapText="1"/>
    </xf>
    <xf numFmtId="0" fontId="0" fillId="0" borderId="10" xfId="0" applyBorder="1" applyAlignment="1">
      <alignment vertical="top"/>
    </xf>
    <xf numFmtId="0" fontId="0" fillId="0" borderId="23" xfId="0" applyBorder="1" applyAlignment="1">
      <alignment vertical="top" wrapText="1"/>
    </xf>
    <xf numFmtId="0" fontId="0" fillId="0" borderId="7" xfId="0" applyBorder="1" applyAlignment="1">
      <alignment vertical="top" wrapText="1"/>
    </xf>
    <xf numFmtId="0" fontId="0" fillId="0" borderId="26" xfId="0" applyBorder="1" applyAlignment="1">
      <alignment vertical="top" wrapText="1"/>
    </xf>
    <xf numFmtId="0" fontId="26" fillId="0" borderId="7" xfId="81" applyFont="1" applyBorder="1" applyAlignment="1">
      <alignment vertical="top"/>
    </xf>
    <xf numFmtId="0" fontId="26" fillId="0" borderId="7" xfId="81" applyFont="1" applyBorder="1" applyAlignment="1">
      <alignment vertical="top" wrapText="1"/>
    </xf>
    <xf numFmtId="0" fontId="26" fillId="26" borderId="7" xfId="81" applyFont="1" applyFill="1" applyBorder="1" applyAlignment="1">
      <alignment horizontal="left" vertical="top" wrapText="1"/>
    </xf>
    <xf numFmtId="0" fontId="26" fillId="25" borderId="11" xfId="54" applyFont="1" applyFill="1" applyBorder="1" applyAlignment="1">
      <alignment vertical="top" wrapText="1"/>
    </xf>
    <xf numFmtId="0" fontId="26" fillId="25" borderId="12" xfId="54" applyFont="1" applyFill="1" applyBorder="1" applyAlignment="1">
      <alignment vertical="top"/>
    </xf>
    <xf numFmtId="0" fontId="26" fillId="25" borderId="12" xfId="53" applyFont="1" applyFill="1" applyBorder="1" applyAlignment="1">
      <alignment vertical="top"/>
    </xf>
    <xf numFmtId="0" fontId="24" fillId="25" borderId="0" xfId="54" applyFont="1" applyFill="1"/>
    <xf numFmtId="0" fontId="26" fillId="25" borderId="7" xfId="54" applyFont="1" applyFill="1" applyBorder="1"/>
    <xf numFmtId="164" fontId="26" fillId="25" borderId="7" xfId="54" applyNumberFormat="1" applyFont="1" applyFill="1" applyBorder="1" applyAlignment="1">
      <alignment horizontal="right"/>
    </xf>
    <xf numFmtId="0" fontId="26" fillId="25" borderId="7" xfId="54" applyFont="1" applyFill="1" applyBorder="1" applyAlignment="1">
      <alignment horizontal="center"/>
    </xf>
    <xf numFmtId="0" fontId="24" fillId="25" borderId="0" xfId="54" applyFont="1" applyFill="1" applyAlignment="1">
      <alignment vertical="top" wrapText="1"/>
    </xf>
    <xf numFmtId="0" fontId="26" fillId="25" borderId="7" xfId="54" applyFont="1" applyFill="1" applyBorder="1" applyAlignment="1">
      <alignment horizontal="left" vertical="top" wrapText="1"/>
    </xf>
    <xf numFmtId="0" fontId="26" fillId="0" borderId="7" xfId="54" applyFont="1" applyBorder="1" applyAlignment="1">
      <alignment horizontal="left" vertical="top" wrapText="1"/>
    </xf>
    <xf numFmtId="0" fontId="26" fillId="25" borderId="12" xfId="59" applyFont="1" applyFill="1" applyBorder="1" applyAlignment="1">
      <alignment vertical="top"/>
    </xf>
    <xf numFmtId="0" fontId="26" fillId="25" borderId="13" xfId="58" applyFont="1" applyFill="1" applyBorder="1" applyAlignment="1">
      <alignment horizontal="left" vertical="top" wrapText="1"/>
    </xf>
    <xf numFmtId="0" fontId="31" fillId="25" borderId="7" xfId="59" applyFont="1" applyFill="1" applyBorder="1" applyAlignment="1">
      <alignment horizontal="left" vertical="top" wrapText="1"/>
    </xf>
    <xf numFmtId="0" fontId="26" fillId="25" borderId="11" xfId="59" applyFont="1" applyFill="1" applyBorder="1" applyAlignment="1">
      <alignment vertical="top" wrapText="1"/>
    </xf>
    <xf numFmtId="0" fontId="6" fillId="25" borderId="0" xfId="59" applyFont="1" applyFill="1"/>
    <xf numFmtId="0" fontId="26" fillId="25" borderId="7" xfId="59" applyFont="1" applyFill="1" applyBorder="1"/>
    <xf numFmtId="164" fontId="26" fillId="25" borderId="7" xfId="59" applyNumberFormat="1" applyFont="1" applyFill="1" applyBorder="1" applyAlignment="1">
      <alignment horizontal="right"/>
    </xf>
    <xf numFmtId="0" fontId="26" fillId="25" borderId="7" xfId="59" applyFont="1" applyFill="1" applyBorder="1" applyAlignment="1">
      <alignment horizontal="center"/>
    </xf>
    <xf numFmtId="0" fontId="6" fillId="25" borderId="0" xfId="59" applyFont="1" applyFill="1" applyAlignment="1">
      <alignment vertical="top" wrapText="1"/>
    </xf>
    <xf numFmtId="0" fontId="26" fillId="25" borderId="7" xfId="59" applyFont="1" applyFill="1" applyBorder="1" applyAlignment="1">
      <alignment horizontal="left" vertical="top" wrapText="1"/>
    </xf>
    <xf numFmtId="164" fontId="26" fillId="25" borderId="7" xfId="59" applyNumberFormat="1" applyFont="1" applyFill="1" applyBorder="1" applyAlignment="1">
      <alignment horizontal="left" vertical="top" wrapText="1"/>
    </xf>
    <xf numFmtId="0" fontId="26" fillId="25" borderId="7" xfId="59" applyFont="1" applyFill="1" applyBorder="1" applyAlignment="1">
      <alignment vertical="top" wrapText="1"/>
    </xf>
    <xf numFmtId="164" fontId="26" fillId="25" borderId="10" xfId="59" applyNumberFormat="1" applyFont="1" applyFill="1" applyBorder="1" applyAlignment="1">
      <alignment horizontal="left" vertical="top" wrapText="1"/>
    </xf>
    <xf numFmtId="0" fontId="26" fillId="25" borderId="10" xfId="59" applyFont="1" applyFill="1" applyBorder="1" applyAlignment="1">
      <alignment horizontal="left" vertical="top" wrapText="1"/>
    </xf>
    <xf numFmtId="0" fontId="24" fillId="25" borderId="0" xfId="59" applyFont="1" applyFill="1" applyAlignment="1">
      <alignment horizontal="left" vertical="top" wrapText="1"/>
    </xf>
    <xf numFmtId="0" fontId="6" fillId="25" borderId="0" xfId="59" applyFont="1" applyFill="1" applyAlignment="1">
      <alignment horizontal="left" vertical="top" wrapText="1"/>
    </xf>
    <xf numFmtId="0" fontId="24" fillId="25" borderId="7" xfId="59" applyFont="1" applyFill="1" applyBorder="1" applyAlignment="1">
      <alignment horizontal="left" vertical="top" wrapText="1"/>
    </xf>
    <xf numFmtId="0" fontId="34" fillId="25" borderId="7" xfId="59" applyFont="1" applyFill="1" applyBorder="1" applyAlignment="1">
      <alignment horizontal="left" vertical="top" wrapText="1"/>
    </xf>
    <xf numFmtId="164" fontId="34" fillId="25" borderId="7" xfId="59" applyNumberFormat="1" applyFont="1" applyFill="1" applyBorder="1" applyAlignment="1">
      <alignment horizontal="left" vertical="top" wrapText="1"/>
    </xf>
    <xf numFmtId="0" fontId="6" fillId="25" borderId="0" xfId="59" applyFont="1" applyFill="1" applyAlignment="1">
      <alignment horizontal="right"/>
    </xf>
    <xf numFmtId="0" fontId="29" fillId="25" borderId="7" xfId="59" applyFont="1" applyFill="1" applyBorder="1" applyAlignment="1">
      <alignment horizontal="left" vertical="top" wrapText="1"/>
    </xf>
    <xf numFmtId="0" fontId="29" fillId="25" borderId="7" xfId="60" applyFont="1" applyFill="1" applyBorder="1" applyAlignment="1">
      <alignment horizontal="left" vertical="top" wrapText="1"/>
    </xf>
    <xf numFmtId="0" fontId="26" fillId="25" borderId="11" xfId="60" applyFont="1" applyFill="1" applyBorder="1" applyAlignment="1">
      <alignment vertical="top" wrapText="1"/>
    </xf>
    <xf numFmtId="0" fontId="26" fillId="25" borderId="12" xfId="60" applyFont="1" applyFill="1" applyBorder="1" applyAlignment="1">
      <alignment vertical="top" wrapText="1"/>
    </xf>
    <xf numFmtId="0" fontId="26" fillId="25" borderId="12" xfId="60" applyFont="1" applyFill="1" applyBorder="1" applyAlignment="1">
      <alignment vertical="top"/>
    </xf>
    <xf numFmtId="0" fontId="24" fillId="25" borderId="0" xfId="60" applyFont="1" applyFill="1"/>
    <xf numFmtId="0" fontId="26" fillId="25" borderId="11" xfId="60" applyFont="1" applyFill="1" applyBorder="1"/>
    <xf numFmtId="0" fontId="26" fillId="25" borderId="12" xfId="60" applyFont="1" applyFill="1" applyBorder="1"/>
    <xf numFmtId="0" fontId="26" fillId="25" borderId="13" xfId="60" applyFont="1" applyFill="1" applyBorder="1"/>
    <xf numFmtId="0" fontId="26" fillId="25" borderId="7" xfId="60" applyFont="1" applyFill="1" applyBorder="1" applyAlignment="1">
      <alignment horizontal="center"/>
    </xf>
    <xf numFmtId="0" fontId="24" fillId="25" borderId="0" xfId="60" applyFont="1" applyFill="1" applyAlignment="1">
      <alignment vertical="top" wrapText="1"/>
    </xf>
    <xf numFmtId="164" fontId="26" fillId="25" borderId="7" xfId="60" applyNumberFormat="1" applyFont="1" applyFill="1" applyBorder="1" applyAlignment="1">
      <alignment horizontal="left" vertical="top" wrapText="1"/>
    </xf>
    <xf numFmtId="0" fontId="31" fillId="25" borderId="7" xfId="60" applyFont="1" applyFill="1" applyBorder="1" applyAlignment="1">
      <alignment horizontal="left" vertical="top" wrapText="1"/>
    </xf>
    <xf numFmtId="0" fontId="30" fillId="25" borderId="0" xfId="60" applyFont="1" applyFill="1" applyAlignment="1">
      <alignment horizontal="left" vertical="top" wrapText="1"/>
    </xf>
    <xf numFmtId="0" fontId="26" fillId="25" borderId="7" xfId="60" applyFont="1" applyFill="1" applyBorder="1" applyAlignment="1">
      <alignment vertical="top" wrapText="1"/>
    </xf>
    <xf numFmtId="0" fontId="24" fillId="25" borderId="7" xfId="60" applyFont="1" applyFill="1" applyBorder="1" applyAlignment="1">
      <alignment vertical="top" wrapText="1"/>
    </xf>
    <xf numFmtId="0" fontId="28" fillId="0" borderId="7" xfId="60" applyFont="1" applyBorder="1" applyAlignment="1">
      <alignment horizontal="left" vertical="top" wrapText="1"/>
    </xf>
    <xf numFmtId="164" fontId="26" fillId="25" borderId="10" xfId="60" applyNumberFormat="1" applyFont="1" applyFill="1" applyBorder="1" applyAlignment="1">
      <alignment horizontal="left" vertical="top" wrapText="1"/>
    </xf>
    <xf numFmtId="0" fontId="26" fillId="25" borderId="10" xfId="60" applyFont="1" applyFill="1" applyBorder="1" applyAlignment="1">
      <alignment horizontal="left" vertical="top" wrapText="1"/>
    </xf>
    <xf numFmtId="0" fontId="24" fillId="25" borderId="0" xfId="60" applyFont="1" applyFill="1" applyAlignment="1">
      <alignment horizontal="left" vertical="top" wrapText="1"/>
    </xf>
    <xf numFmtId="0" fontId="24" fillId="25" borderId="7" xfId="60" applyFont="1" applyFill="1" applyBorder="1" applyAlignment="1">
      <alignment horizontal="left" vertical="top" wrapText="1"/>
    </xf>
    <xf numFmtId="0" fontId="26" fillId="25" borderId="0" xfId="60" applyFont="1" applyFill="1" applyAlignment="1">
      <alignment horizontal="left" vertical="top" wrapText="1"/>
    </xf>
    <xf numFmtId="0" fontId="24" fillId="25" borderId="0" xfId="60" applyFont="1" applyFill="1" applyAlignment="1">
      <alignment horizontal="right"/>
    </xf>
    <xf numFmtId="0" fontId="24" fillId="0" borderId="7" xfId="60" applyFont="1" applyBorder="1" applyAlignment="1">
      <alignment horizontal="left" vertical="top" wrapText="1"/>
    </xf>
    <xf numFmtId="0" fontId="24" fillId="25" borderId="0" xfId="60" applyFont="1" applyFill="1" applyAlignment="1">
      <alignment wrapText="1"/>
    </xf>
    <xf numFmtId="0" fontId="26" fillId="25" borderId="11" xfId="61" applyFont="1" applyFill="1" applyBorder="1" applyAlignment="1">
      <alignment vertical="top" wrapText="1"/>
    </xf>
    <xf numFmtId="0" fontId="26" fillId="25" borderId="12" xfId="61" applyFont="1" applyFill="1" applyBorder="1" applyAlignment="1">
      <alignment vertical="top"/>
    </xf>
    <xf numFmtId="0" fontId="24" fillId="25" borderId="0" xfId="61" applyFont="1" applyFill="1"/>
    <xf numFmtId="0" fontId="26" fillId="25" borderId="7" xfId="61" applyFont="1" applyFill="1" applyBorder="1"/>
    <xf numFmtId="164" fontId="26" fillId="25" borderId="7" xfId="61" applyNumberFormat="1" applyFont="1" applyFill="1" applyBorder="1" applyAlignment="1">
      <alignment horizontal="right"/>
    </xf>
    <xf numFmtId="0" fontId="26" fillId="25" borderId="7" xfId="61" applyFont="1" applyFill="1" applyBorder="1" applyAlignment="1">
      <alignment horizontal="center"/>
    </xf>
    <xf numFmtId="0" fontId="26" fillId="25" borderId="11" xfId="61" applyFont="1" applyFill="1" applyBorder="1" applyAlignment="1">
      <alignment horizontal="center"/>
    </xf>
    <xf numFmtId="0" fontId="26" fillId="25" borderId="17" xfId="61" applyFont="1" applyFill="1" applyBorder="1" applyAlignment="1">
      <alignment horizontal="center"/>
    </xf>
    <xf numFmtId="0" fontId="24" fillId="25" borderId="0" xfId="61" applyFont="1" applyFill="1" applyAlignment="1">
      <alignment vertical="top" wrapText="1"/>
    </xf>
    <xf numFmtId="0" fontId="26" fillId="25" borderId="7" xfId="61" applyFont="1" applyFill="1" applyBorder="1" applyAlignment="1">
      <alignment horizontal="left" vertical="top" wrapText="1"/>
    </xf>
    <xf numFmtId="164" fontId="26" fillId="25" borderId="7" xfId="61" applyNumberFormat="1" applyFont="1" applyFill="1" applyBorder="1" applyAlignment="1">
      <alignment horizontal="left" vertical="top" wrapText="1"/>
    </xf>
    <xf numFmtId="0" fontId="31" fillId="25" borderId="7" xfId="61" applyFont="1" applyFill="1" applyBorder="1" applyAlignment="1">
      <alignment horizontal="left" vertical="top" wrapText="1"/>
    </xf>
    <xf numFmtId="0" fontId="26" fillId="25" borderId="10" xfId="61" applyFont="1" applyFill="1" applyBorder="1" applyAlignment="1">
      <alignment horizontal="left" vertical="top" wrapText="1"/>
    </xf>
    <xf numFmtId="0" fontId="24" fillId="0" borderId="7" xfId="61" applyFont="1" applyBorder="1" applyAlignment="1">
      <alignment vertical="top" wrapText="1"/>
    </xf>
    <xf numFmtId="0" fontId="26" fillId="25" borderId="7" xfId="61" applyFont="1" applyFill="1" applyBorder="1" applyAlignment="1">
      <alignment vertical="top" wrapText="1"/>
    </xf>
    <xf numFmtId="0" fontId="24" fillId="0" borderId="7" xfId="61" applyFont="1" applyBorder="1" applyAlignment="1">
      <alignment horizontal="left" vertical="top" wrapText="1"/>
    </xf>
    <xf numFmtId="0" fontId="24" fillId="25" borderId="0" xfId="61" applyFont="1" applyFill="1" applyAlignment="1">
      <alignment horizontal="left" vertical="top" wrapText="1"/>
    </xf>
    <xf numFmtId="0" fontId="29" fillId="25" borderId="7" xfId="61" applyFont="1" applyFill="1" applyBorder="1" applyAlignment="1">
      <alignment horizontal="left" vertical="top" wrapText="1"/>
    </xf>
    <xf numFmtId="0" fontId="24" fillId="25" borderId="7" xfId="61" applyFont="1" applyFill="1" applyBorder="1" applyAlignment="1">
      <alignment horizontal="left" vertical="top" wrapText="1"/>
    </xf>
    <xf numFmtId="0" fontId="24" fillId="25" borderId="0" xfId="61" applyFont="1" applyFill="1" applyAlignment="1">
      <alignment horizontal="right"/>
    </xf>
    <xf numFmtId="0" fontId="26" fillId="25" borderId="11" xfId="62" applyFont="1" applyFill="1" applyBorder="1" applyAlignment="1">
      <alignment vertical="top" wrapText="1"/>
    </xf>
    <xf numFmtId="0" fontId="26" fillId="25" borderId="12" xfId="62" applyFont="1" applyFill="1" applyBorder="1" applyAlignment="1">
      <alignment vertical="top"/>
    </xf>
    <xf numFmtId="0" fontId="24" fillId="25" borderId="0" xfId="62" applyFont="1" applyFill="1"/>
    <xf numFmtId="0" fontId="24" fillId="25" borderId="0" xfId="62" applyFont="1" applyFill="1" applyAlignment="1">
      <alignment vertical="top" wrapText="1"/>
    </xf>
    <xf numFmtId="0" fontId="26" fillId="25" borderId="7" xfId="62" applyFont="1" applyFill="1" applyBorder="1" applyAlignment="1">
      <alignment horizontal="left" vertical="top" wrapText="1"/>
    </xf>
    <xf numFmtId="164" fontId="26" fillId="25" borderId="7" xfId="62" applyNumberFormat="1" applyFont="1" applyFill="1" applyBorder="1" applyAlignment="1">
      <alignment horizontal="left" vertical="top" wrapText="1"/>
    </xf>
    <xf numFmtId="0" fontId="24" fillId="25" borderId="7" xfId="62" applyFont="1" applyFill="1" applyBorder="1" applyAlignment="1">
      <alignment horizontal="left" vertical="top" wrapText="1"/>
    </xf>
    <xf numFmtId="0" fontId="31" fillId="25" borderId="7" xfId="62" applyFont="1" applyFill="1" applyBorder="1" applyAlignment="1">
      <alignment horizontal="left" vertical="top" wrapText="1"/>
    </xf>
    <xf numFmtId="0" fontId="28" fillId="25" borderId="7" xfId="62" applyFont="1" applyFill="1" applyBorder="1" applyAlignment="1">
      <alignment horizontal="left" vertical="top" wrapText="1"/>
    </xf>
    <xf numFmtId="0" fontId="26" fillId="25" borderId="7" xfId="62" applyFont="1" applyFill="1" applyBorder="1" applyAlignment="1">
      <alignment vertical="top" wrapText="1"/>
    </xf>
    <xf numFmtId="164" fontId="26" fillId="25" borderId="10" xfId="62" applyNumberFormat="1" applyFont="1" applyFill="1" applyBorder="1" applyAlignment="1">
      <alignment horizontal="left" vertical="top" wrapText="1"/>
    </xf>
    <xf numFmtId="0" fontId="24" fillId="25" borderId="0" xfId="62" applyFont="1" applyFill="1" applyAlignment="1">
      <alignment horizontal="left" vertical="top" wrapText="1"/>
    </xf>
    <xf numFmtId="0" fontId="29" fillId="25" borderId="7" xfId="62" applyFont="1" applyFill="1" applyBorder="1" applyAlignment="1">
      <alignment horizontal="left" vertical="top" wrapText="1"/>
    </xf>
    <xf numFmtId="0" fontId="24" fillId="25" borderId="0" xfId="62" applyFont="1" applyFill="1" applyAlignment="1">
      <alignment wrapText="1"/>
    </xf>
    <xf numFmtId="0" fontId="26" fillId="25" borderId="0" xfId="62" applyFont="1" applyFill="1"/>
    <xf numFmtId="0" fontId="24" fillId="25" borderId="0" xfId="62" applyFont="1" applyFill="1" applyAlignment="1">
      <alignment horizontal="right"/>
    </xf>
    <xf numFmtId="0" fontId="26" fillId="25" borderId="11" xfId="63" applyFont="1" applyFill="1" applyBorder="1" applyAlignment="1">
      <alignment vertical="top" wrapText="1"/>
    </xf>
    <xf numFmtId="0" fontId="26" fillId="25" borderId="12" xfId="63" applyFont="1" applyFill="1" applyBorder="1" applyAlignment="1">
      <alignment vertical="top"/>
    </xf>
    <xf numFmtId="0" fontId="24" fillId="25" borderId="0" xfId="63" applyFont="1" applyFill="1"/>
    <xf numFmtId="0" fontId="24" fillId="25" borderId="0" xfId="63" applyFont="1" applyFill="1" applyAlignment="1">
      <alignment vertical="top" wrapText="1"/>
    </xf>
    <xf numFmtId="0" fontId="28" fillId="25" borderId="7" xfId="63" applyFont="1" applyFill="1" applyBorder="1" applyAlignment="1">
      <alignment horizontal="left" vertical="top" wrapText="1"/>
    </xf>
    <xf numFmtId="0" fontId="26" fillId="25" borderId="7" xfId="63" applyFont="1" applyFill="1" applyBorder="1" applyAlignment="1">
      <alignment horizontal="left" vertical="top" wrapText="1"/>
    </xf>
    <xf numFmtId="0" fontId="26" fillId="25" borderId="7" xfId="63" applyFont="1" applyFill="1" applyBorder="1" applyAlignment="1">
      <alignment vertical="top" wrapText="1"/>
    </xf>
    <xf numFmtId="164" fontId="26" fillId="25" borderId="10" xfId="63" applyNumberFormat="1" applyFont="1" applyFill="1" applyBorder="1" applyAlignment="1">
      <alignment horizontal="left" vertical="top" wrapText="1"/>
    </xf>
    <xf numFmtId="0" fontId="26" fillId="25" borderId="10" xfId="63" applyFont="1" applyFill="1" applyBorder="1" applyAlignment="1">
      <alignment horizontal="left" vertical="top" wrapText="1"/>
    </xf>
    <xf numFmtId="0" fontId="26" fillId="26" borderId="13" xfId="81" applyFont="1" applyFill="1" applyBorder="1" applyAlignment="1">
      <alignment horizontal="left" vertical="top" wrapText="1"/>
    </xf>
    <xf numFmtId="0" fontId="24" fillId="25" borderId="7" xfId="63" applyFont="1" applyFill="1" applyBorder="1" applyAlignment="1">
      <alignment horizontal="left" vertical="top" wrapText="1"/>
    </xf>
    <xf numFmtId="0" fontId="31" fillId="25" borderId="7" xfId="63" applyFont="1" applyFill="1" applyBorder="1" applyAlignment="1">
      <alignment horizontal="left" vertical="top" wrapText="1"/>
    </xf>
    <xf numFmtId="0" fontId="24" fillId="25" borderId="0" xfId="63" applyFont="1" applyFill="1" applyAlignment="1">
      <alignment horizontal="left" vertical="top" wrapText="1"/>
    </xf>
    <xf numFmtId="164" fontId="26" fillId="25" borderId="7" xfId="63" applyNumberFormat="1" applyFont="1" applyFill="1" applyBorder="1" applyAlignment="1">
      <alignment horizontal="left" vertical="top" wrapText="1"/>
    </xf>
    <xf numFmtId="0" fontId="28" fillId="0" borderId="7" xfId="63" applyFont="1" applyBorder="1" applyAlignment="1">
      <alignment vertical="top" wrapText="1"/>
    </xf>
    <xf numFmtId="0" fontId="26" fillId="25" borderId="13" xfId="63" applyFont="1" applyFill="1" applyBorder="1" applyAlignment="1">
      <alignment horizontal="left" vertical="top" wrapText="1"/>
    </xf>
    <xf numFmtId="0" fontId="29" fillId="25" borderId="7" xfId="63" applyFont="1" applyFill="1" applyBorder="1" applyAlignment="1">
      <alignment horizontal="left" vertical="top" wrapText="1"/>
    </xf>
    <xf numFmtId="0" fontId="26" fillId="25" borderId="7" xfId="63" applyFont="1" applyFill="1" applyBorder="1"/>
    <xf numFmtId="164" fontId="26" fillId="25" borderId="7" xfId="63" applyNumberFormat="1" applyFont="1" applyFill="1" applyBorder="1" applyAlignment="1">
      <alignment horizontal="right"/>
    </xf>
    <xf numFmtId="0" fontId="26" fillId="25" borderId="7" xfId="63" applyFont="1" applyFill="1" applyBorder="1" applyAlignment="1">
      <alignment horizontal="center"/>
    </xf>
    <xf numFmtId="0" fontId="24" fillId="25" borderId="0" xfId="63" applyFont="1" applyFill="1" applyAlignment="1">
      <alignment wrapText="1"/>
    </xf>
    <xf numFmtId="0" fontId="24" fillId="25" borderId="0" xfId="63" applyFont="1" applyFill="1" applyAlignment="1">
      <alignment horizontal="right"/>
    </xf>
    <xf numFmtId="0" fontId="26" fillId="0" borderId="7" xfId="61" applyFont="1" applyBorder="1" applyAlignment="1">
      <alignment horizontal="left" vertical="top" wrapText="1"/>
    </xf>
    <xf numFmtId="0" fontId="26" fillId="25" borderId="0" xfId="63" applyFont="1" applyFill="1" applyAlignment="1">
      <alignment horizontal="left" vertical="top" wrapText="1"/>
    </xf>
    <xf numFmtId="0" fontId="24" fillId="0" borderId="7" xfId="64" applyFont="1" applyBorder="1" applyAlignment="1">
      <alignment vertical="top" wrapText="1"/>
    </xf>
    <xf numFmtId="0" fontId="24" fillId="25" borderId="7" xfId="62" applyFont="1" applyFill="1" applyBorder="1" applyAlignment="1">
      <alignment vertical="top" wrapText="1"/>
    </xf>
    <xf numFmtId="0" fontId="24" fillId="0" borderId="7" xfId="62" applyFont="1" applyBorder="1" applyAlignment="1">
      <alignment vertical="top" wrapText="1"/>
    </xf>
    <xf numFmtId="0" fontId="24" fillId="25" borderId="0" xfId="64" applyFont="1" applyFill="1" applyAlignment="1">
      <alignment vertical="top" wrapText="1"/>
    </xf>
    <xf numFmtId="0" fontId="26" fillId="25" borderId="12" xfId="62" applyFont="1" applyFill="1" applyBorder="1" applyAlignment="1">
      <alignment vertical="top" wrapText="1"/>
    </xf>
    <xf numFmtId="0" fontId="26" fillId="25" borderId="11" xfId="65" applyFont="1" applyFill="1" applyBorder="1" applyAlignment="1">
      <alignment vertical="top" wrapText="1"/>
    </xf>
    <xf numFmtId="0" fontId="26" fillId="25" borderId="12" xfId="65" applyFont="1" applyFill="1" applyBorder="1" applyAlignment="1">
      <alignment vertical="top"/>
    </xf>
    <xf numFmtId="0" fontId="24" fillId="25" borderId="0" xfId="65" applyFont="1" applyFill="1"/>
    <xf numFmtId="0" fontId="24" fillId="25" borderId="0" xfId="65" applyFont="1" applyFill="1" applyAlignment="1">
      <alignment vertical="top" wrapText="1"/>
    </xf>
    <xf numFmtId="0" fontId="26" fillId="25" borderId="7" xfId="65" applyFont="1" applyFill="1" applyBorder="1" applyAlignment="1">
      <alignment horizontal="left" vertical="top" wrapText="1"/>
    </xf>
    <xf numFmtId="0" fontId="26" fillId="25" borderId="7" xfId="65" applyFont="1" applyFill="1" applyBorder="1" applyAlignment="1">
      <alignment vertical="top" wrapText="1"/>
    </xf>
    <xf numFmtId="164" fontId="26" fillId="25" borderId="7" xfId="65" applyNumberFormat="1" applyFont="1" applyFill="1" applyBorder="1" applyAlignment="1">
      <alignment horizontal="left" vertical="top" wrapText="1"/>
    </xf>
    <xf numFmtId="0" fontId="28" fillId="0" borderId="7" xfId="65" applyFont="1" applyBorder="1" applyAlignment="1">
      <alignment vertical="top" wrapText="1"/>
    </xf>
    <xf numFmtId="0" fontId="24" fillId="25" borderId="7" xfId="65" applyFont="1" applyFill="1" applyBorder="1" applyAlignment="1">
      <alignment horizontal="left" vertical="top" wrapText="1"/>
    </xf>
    <xf numFmtId="0" fontId="31" fillId="25" borderId="7" xfId="65" applyFont="1" applyFill="1" applyBorder="1" applyAlignment="1">
      <alignment horizontal="left" vertical="top" wrapText="1"/>
    </xf>
    <xf numFmtId="0" fontId="33" fillId="25" borderId="7" xfId="65" applyFont="1" applyFill="1" applyBorder="1" applyAlignment="1">
      <alignment vertical="top" wrapText="1"/>
    </xf>
    <xf numFmtId="164" fontId="26" fillId="25" borderId="10" xfId="65" applyNumberFormat="1" applyFont="1" applyFill="1" applyBorder="1" applyAlignment="1">
      <alignment horizontal="left" vertical="top" wrapText="1"/>
    </xf>
    <xf numFmtId="0" fontId="26" fillId="25" borderId="10" xfId="65" applyFont="1" applyFill="1" applyBorder="1" applyAlignment="1">
      <alignment horizontal="left" vertical="top" wrapText="1"/>
    </xf>
    <xf numFmtId="0" fontId="24" fillId="25" borderId="0" xfId="65" applyFont="1" applyFill="1" applyAlignment="1">
      <alignment horizontal="left" vertical="top" wrapText="1"/>
    </xf>
    <xf numFmtId="0" fontId="24" fillId="25" borderId="10" xfId="65" applyFont="1" applyFill="1" applyBorder="1" applyAlignment="1">
      <alignment horizontal="left" vertical="top" wrapText="1"/>
    </xf>
    <xf numFmtId="0" fontId="24" fillId="25" borderId="0" xfId="65" applyFont="1" applyFill="1" applyAlignment="1">
      <alignment wrapText="1"/>
    </xf>
    <xf numFmtId="0" fontId="26" fillId="25" borderId="0" xfId="65" applyFont="1" applyFill="1"/>
    <xf numFmtId="0" fontId="24" fillId="25" borderId="0" xfId="65" applyFont="1" applyFill="1" applyAlignment="1">
      <alignment horizontal="right"/>
    </xf>
    <xf numFmtId="0" fontId="24" fillId="0" borderId="7" xfId="63" applyFont="1" applyBorder="1" applyAlignment="1">
      <alignment vertical="top" wrapText="1"/>
    </xf>
    <xf numFmtId="0" fontId="24" fillId="25" borderId="7" xfId="63" applyFont="1" applyFill="1" applyBorder="1" applyAlignment="1">
      <alignment vertical="top" wrapText="1"/>
    </xf>
    <xf numFmtId="0" fontId="24" fillId="0" borderId="7" xfId="63" applyFont="1" applyBorder="1" applyAlignment="1">
      <alignment horizontal="left" vertical="top" wrapText="1"/>
    </xf>
    <xf numFmtId="0" fontId="26" fillId="0" borderId="7" xfId="61" applyFont="1" applyBorder="1" applyAlignment="1">
      <alignment vertical="top" wrapText="1"/>
    </xf>
    <xf numFmtId="0" fontId="26" fillId="0" borderId="7" xfId="63" applyFont="1" applyBorder="1" applyAlignment="1">
      <alignment horizontal="left" vertical="top" wrapText="1"/>
    </xf>
    <xf numFmtId="164" fontId="26" fillId="26" borderId="21" xfId="81" applyNumberFormat="1" applyFont="1" applyFill="1" applyBorder="1" applyAlignment="1">
      <alignment horizontal="left" vertical="top" wrapText="1"/>
    </xf>
    <xf numFmtId="0" fontId="26" fillId="26" borderId="21" xfId="81" applyFont="1" applyFill="1" applyBorder="1" applyAlignment="1">
      <alignment horizontal="left" vertical="top" wrapText="1"/>
    </xf>
    <xf numFmtId="0" fontId="31" fillId="26" borderId="13" xfId="81" applyFont="1" applyFill="1" applyBorder="1" applyAlignment="1">
      <alignment horizontal="left" vertical="top" wrapText="1"/>
    </xf>
    <xf numFmtId="0" fontId="31" fillId="26" borderId="7" xfId="81" applyFont="1" applyFill="1" applyBorder="1" applyAlignment="1">
      <alignment horizontal="left" vertical="top" wrapText="1"/>
    </xf>
    <xf numFmtId="0" fontId="26" fillId="0" borderId="10" xfId="63" applyFont="1" applyBorder="1" applyAlignment="1">
      <alignment vertical="top" wrapText="1"/>
    </xf>
    <xf numFmtId="0" fontId="28" fillId="25" borderId="7" xfId="62" applyFont="1" applyFill="1" applyBorder="1" applyAlignment="1">
      <alignment vertical="top" wrapText="1"/>
    </xf>
    <xf numFmtId="0" fontId="26" fillId="25" borderId="7" xfId="66" applyFont="1" applyFill="1" applyBorder="1" applyAlignment="1">
      <alignment horizontal="left" vertical="top" wrapText="1"/>
    </xf>
    <xf numFmtId="164" fontId="26" fillId="25" borderId="7" xfId="66" applyNumberFormat="1" applyFont="1" applyFill="1" applyBorder="1" applyAlignment="1">
      <alignment horizontal="left" vertical="top" wrapText="1"/>
    </xf>
    <xf numFmtId="0" fontId="24" fillId="25" borderId="7" xfId="66" applyFont="1" applyFill="1" applyBorder="1" applyAlignment="1">
      <alignment horizontal="left" vertical="top" wrapText="1"/>
    </xf>
    <xf numFmtId="0" fontId="24" fillId="25" borderId="0" xfId="66" applyFont="1" applyFill="1" applyAlignment="1">
      <alignment horizontal="left" vertical="top" wrapText="1"/>
    </xf>
    <xf numFmtId="0" fontId="26" fillId="25" borderId="10" xfId="66" applyFont="1" applyFill="1" applyBorder="1" applyAlignment="1">
      <alignment horizontal="left" vertical="top" wrapText="1"/>
    </xf>
    <xf numFmtId="0" fontId="29" fillId="25" borderId="7" xfId="66" applyFont="1" applyFill="1" applyBorder="1" applyAlignment="1">
      <alignment horizontal="left" vertical="top" wrapText="1"/>
    </xf>
    <xf numFmtId="0" fontId="26" fillId="25" borderId="11" xfId="67" applyFont="1" applyFill="1" applyBorder="1" applyAlignment="1">
      <alignment vertical="top" wrapText="1"/>
    </xf>
    <xf numFmtId="0" fontId="26" fillId="25" borderId="12" xfId="67" applyFont="1" applyFill="1" applyBorder="1" applyAlignment="1">
      <alignment vertical="top"/>
    </xf>
    <xf numFmtId="0" fontId="26" fillId="25" borderId="13" xfId="67" applyFont="1" applyFill="1" applyBorder="1" applyAlignment="1">
      <alignment vertical="top"/>
    </xf>
    <xf numFmtId="0" fontId="24" fillId="25" borderId="0" xfId="67" applyFont="1" applyFill="1"/>
    <xf numFmtId="0" fontId="24" fillId="25" borderId="0" xfId="67" applyFont="1" applyFill="1" applyAlignment="1">
      <alignment vertical="top" wrapText="1"/>
    </xf>
    <xf numFmtId="0" fontId="28" fillId="25" borderId="7" xfId="67" applyFont="1" applyFill="1" applyBorder="1" applyAlignment="1">
      <alignment horizontal="left" vertical="top" wrapText="1"/>
    </xf>
    <xf numFmtId="0" fontId="26" fillId="25" borderId="7" xfId="67" applyFont="1" applyFill="1" applyBorder="1" applyAlignment="1">
      <alignment horizontal="left" vertical="top" wrapText="1"/>
    </xf>
    <xf numFmtId="164" fontId="26" fillId="25" borderId="7" xfId="67" applyNumberFormat="1" applyFont="1" applyFill="1" applyBorder="1" applyAlignment="1">
      <alignment horizontal="left" vertical="top" wrapText="1"/>
    </xf>
    <xf numFmtId="0" fontId="31" fillId="25" borderId="7" xfId="67" applyFont="1" applyFill="1" applyBorder="1" applyAlignment="1">
      <alignment horizontal="left" vertical="top" wrapText="1"/>
    </xf>
    <xf numFmtId="0" fontId="26" fillId="25" borderId="7" xfId="67" applyFont="1" applyFill="1" applyBorder="1" applyAlignment="1">
      <alignment vertical="top" wrapText="1"/>
    </xf>
    <xf numFmtId="0" fontId="24" fillId="25" borderId="7" xfId="67" applyFont="1" applyFill="1" applyBorder="1" applyAlignment="1">
      <alignment horizontal="left" vertical="top" wrapText="1"/>
    </xf>
    <xf numFmtId="0" fontId="24" fillId="25" borderId="0" xfId="67" applyFont="1" applyFill="1" applyAlignment="1">
      <alignment horizontal="left" vertical="top" wrapText="1"/>
    </xf>
    <xf numFmtId="0" fontId="26" fillId="25" borderId="10" xfId="67" applyFont="1" applyFill="1" applyBorder="1" applyAlignment="1">
      <alignment horizontal="left" vertical="top" wrapText="1"/>
    </xf>
    <xf numFmtId="164" fontId="26" fillId="25" borderId="10" xfId="67" applyNumberFormat="1" applyFont="1" applyFill="1" applyBorder="1" applyAlignment="1">
      <alignment horizontal="left" vertical="top" wrapText="1"/>
    </xf>
    <xf numFmtId="0" fontId="29" fillId="25" borderId="7" xfId="67" applyFont="1" applyFill="1" applyBorder="1" applyAlignment="1">
      <alignment horizontal="left" vertical="top" wrapText="1"/>
    </xf>
    <xf numFmtId="0" fontId="24" fillId="25" borderId="0" xfId="67" applyFont="1" applyFill="1" applyAlignment="1">
      <alignment wrapText="1"/>
    </xf>
    <xf numFmtId="0" fontId="24" fillId="25" borderId="0" xfId="67" applyFont="1" applyFill="1" applyAlignment="1">
      <alignment horizontal="right"/>
    </xf>
    <xf numFmtId="0" fontId="26" fillId="25" borderId="13" xfId="67" applyFont="1" applyFill="1" applyBorder="1" applyAlignment="1">
      <alignment horizontal="left" vertical="top" wrapText="1"/>
    </xf>
    <xf numFmtId="0" fontId="29" fillId="25" borderId="7" xfId="67" applyFont="1" applyFill="1" applyBorder="1" applyAlignment="1">
      <alignment vertical="top" wrapText="1"/>
    </xf>
    <xf numFmtId="0" fontId="26" fillId="25" borderId="13" xfId="60" applyFont="1" applyFill="1" applyBorder="1" applyAlignment="1">
      <alignment horizontal="left" vertical="top" wrapText="1"/>
    </xf>
    <xf numFmtId="0" fontId="14" fillId="16" borderId="7" xfId="24" applyFont="1" applyBorder="1" applyAlignment="1">
      <alignment horizontal="left" vertical="top" wrapText="1"/>
    </xf>
    <xf numFmtId="0" fontId="26" fillId="25" borderId="10" xfId="62" applyFont="1" applyFill="1" applyBorder="1" applyAlignment="1">
      <alignment horizontal="left" vertical="top" wrapText="1"/>
    </xf>
    <xf numFmtId="0" fontId="29" fillId="28" borderId="7" xfId="63" applyFont="1" applyFill="1" applyBorder="1" applyAlignment="1">
      <alignment horizontal="left" vertical="top" wrapText="1"/>
    </xf>
    <xf numFmtId="0" fontId="28" fillId="25" borderId="7" xfId="60" applyFont="1" applyFill="1" applyBorder="1" applyAlignment="1">
      <alignment vertical="top" wrapText="1"/>
    </xf>
    <xf numFmtId="0" fontId="26" fillId="0" borderId="7" xfId="81" applyFont="1" applyBorder="1" applyAlignment="1">
      <alignment horizontal="center" vertical="top"/>
    </xf>
    <xf numFmtId="0" fontId="36" fillId="0" borderId="7" xfId="50" applyFont="1" applyBorder="1" applyAlignment="1">
      <alignment horizontal="center" vertical="top"/>
    </xf>
    <xf numFmtId="0" fontId="37" fillId="0" borderId="7" xfId="50" applyFont="1" applyBorder="1" applyAlignment="1">
      <alignment horizontal="center"/>
    </xf>
    <xf numFmtId="0" fontId="37" fillId="0" borderId="7" xfId="50" applyFont="1" applyFill="1" applyBorder="1" applyAlignment="1">
      <alignment horizontal="center" vertical="top"/>
    </xf>
    <xf numFmtId="0" fontId="36" fillId="25" borderId="7" xfId="50" applyFont="1" applyFill="1" applyBorder="1" applyAlignment="1">
      <alignment horizontal="center" vertical="top" wrapText="1"/>
    </xf>
    <xf numFmtId="0" fontId="37" fillId="0" borderId="7" xfId="50" applyFont="1" applyBorder="1" applyAlignment="1">
      <alignment horizontal="center" vertical="top"/>
    </xf>
    <xf numFmtId="0" fontId="38" fillId="25" borderId="7" xfId="60" applyFont="1" applyFill="1" applyBorder="1" applyAlignment="1">
      <alignment horizontal="left" vertical="top" wrapText="1"/>
    </xf>
    <xf numFmtId="0" fontId="13" fillId="25" borderId="7" xfId="64" applyFont="1" applyFill="1" applyBorder="1" applyAlignment="1">
      <alignment horizontal="left" vertical="top" wrapText="1"/>
    </xf>
    <xf numFmtId="0" fontId="26" fillId="26" borderId="7" xfId="81" applyFont="1" applyFill="1" applyBorder="1" applyAlignment="1">
      <alignment horizontal="center" vertical="top" wrapText="1"/>
    </xf>
    <xf numFmtId="0" fontId="24" fillId="25" borderId="7" xfId="60" applyFont="1" applyFill="1" applyBorder="1" applyAlignment="1">
      <alignment horizontal="center" vertical="top" wrapText="1"/>
    </xf>
    <xf numFmtId="0" fontId="14" fillId="16" borderId="7" xfId="24" applyFont="1" applyBorder="1" applyAlignment="1">
      <alignment vertical="center"/>
    </xf>
    <xf numFmtId="0" fontId="14" fillId="16" borderId="7" xfId="24" applyFont="1" applyBorder="1" applyAlignment="1">
      <alignment horizontal="left" vertical="center" wrapText="1"/>
    </xf>
    <xf numFmtId="0" fontId="14" fillId="16" borderId="11" xfId="24" applyFont="1" applyBorder="1" applyAlignment="1">
      <alignment vertical="center"/>
    </xf>
    <xf numFmtId="0" fontId="39" fillId="25" borderId="7" xfId="60" applyFont="1" applyFill="1" applyBorder="1" applyAlignment="1">
      <alignment horizontal="left" vertical="top" wrapText="1"/>
    </xf>
    <xf numFmtId="0" fontId="14" fillId="16" borderId="7" xfId="24" applyFont="1" applyBorder="1" applyAlignment="1">
      <alignment horizontal="center" vertical="top" wrapText="1"/>
    </xf>
    <xf numFmtId="0" fontId="24" fillId="0" borderId="0" xfId="60" applyFont="1" applyAlignment="1">
      <alignment horizontal="left" vertical="top" wrapText="1"/>
    </xf>
    <xf numFmtId="0" fontId="26" fillId="0" borderId="7" xfId="60" applyFont="1" applyBorder="1" applyAlignment="1">
      <alignment horizontal="left" vertical="top" wrapText="1"/>
    </xf>
    <xf numFmtId="0" fontId="26" fillId="0" borderId="7" xfId="60" applyFont="1" applyBorder="1" applyAlignment="1">
      <alignment vertical="top" wrapText="1"/>
    </xf>
    <xf numFmtId="164" fontId="26" fillId="0" borderId="7" xfId="60" applyNumberFormat="1" applyFont="1" applyBorder="1" applyAlignment="1">
      <alignment horizontal="left" vertical="top" wrapText="1"/>
    </xf>
    <xf numFmtId="0" fontId="26" fillId="0" borderId="10" xfId="60" applyFont="1" applyBorder="1" applyAlignment="1">
      <alignment horizontal="left" vertical="top" wrapText="1"/>
    </xf>
    <xf numFmtId="0" fontId="26" fillId="0" borderId="13" xfId="58" applyFont="1" applyBorder="1" applyAlignment="1">
      <alignment horizontal="left" vertical="top" wrapText="1"/>
    </xf>
    <xf numFmtId="0" fontId="38" fillId="0" borderId="7" xfId="60" applyFont="1" applyBorder="1" applyAlignment="1">
      <alignment horizontal="left" vertical="top" wrapText="1"/>
    </xf>
    <xf numFmtId="0" fontId="26" fillId="25" borderId="12" xfId="59" applyFont="1" applyFill="1" applyBorder="1" applyAlignment="1">
      <alignment vertical="top" wrapText="1"/>
    </xf>
    <xf numFmtId="0" fontId="26" fillId="25" borderId="11" xfId="60" applyFont="1" applyFill="1" applyBorder="1" applyAlignment="1">
      <alignment horizontal="center"/>
    </xf>
    <xf numFmtId="0" fontId="26" fillId="25" borderId="11" xfId="59" applyFont="1" applyFill="1" applyBorder="1" applyAlignment="1">
      <alignment horizontal="center"/>
    </xf>
    <xf numFmtId="0" fontId="26" fillId="25" borderId="12" xfId="61" applyFont="1" applyFill="1" applyBorder="1" applyAlignment="1">
      <alignment horizontal="center"/>
    </xf>
    <xf numFmtId="0" fontId="26" fillId="25" borderId="12" xfId="63" applyFont="1" applyFill="1" applyBorder="1" applyAlignment="1">
      <alignment vertical="top" wrapText="1"/>
    </xf>
    <xf numFmtId="0" fontId="26" fillId="25" borderId="12" xfId="61" applyFont="1" applyFill="1" applyBorder="1" applyAlignment="1">
      <alignment vertical="top" wrapText="1"/>
    </xf>
    <xf numFmtId="0" fontId="26" fillId="25" borderId="7" xfId="60" applyFont="1" applyFill="1" applyBorder="1" applyAlignment="1">
      <alignment horizontal="left" vertical="top" wrapText="1"/>
    </xf>
    <xf numFmtId="0" fontId="26" fillId="25" borderId="12" xfId="54" applyFont="1" applyFill="1" applyBorder="1" applyAlignment="1">
      <alignment vertical="top" wrapText="1"/>
    </xf>
    <xf numFmtId="0" fontId="24" fillId="25" borderId="15" xfId="54" applyFont="1" applyFill="1" applyBorder="1"/>
    <xf numFmtId="0" fontId="24" fillId="25" borderId="20" xfId="54" applyFont="1" applyFill="1" applyBorder="1"/>
    <xf numFmtId="0" fontId="24" fillId="25" borderId="12" xfId="54" applyFont="1" applyFill="1" applyBorder="1"/>
    <xf numFmtId="0" fontId="26" fillId="25" borderId="11" xfId="54" applyFont="1" applyFill="1" applyBorder="1" applyAlignment="1">
      <alignment horizontal="center"/>
    </xf>
    <xf numFmtId="0" fontId="26" fillId="25" borderId="12" xfId="54" applyFont="1" applyFill="1" applyBorder="1" applyAlignment="1">
      <alignment horizontal="center"/>
    </xf>
    <xf numFmtId="0" fontId="26" fillId="25" borderId="12" xfId="67" applyFont="1" applyFill="1" applyBorder="1" applyAlignment="1">
      <alignment vertical="top" wrapText="1"/>
    </xf>
    <xf numFmtId="0" fontId="24" fillId="0" borderId="7" xfId="81" applyFont="1" applyBorder="1" applyAlignment="1">
      <alignment horizontal="center" vertical="center"/>
    </xf>
    <xf numFmtId="0" fontId="26" fillId="25" borderId="12" xfId="65" applyFont="1" applyFill="1" applyBorder="1" applyAlignment="1">
      <alignment vertical="top" wrapText="1"/>
    </xf>
    <xf numFmtId="0" fontId="26" fillId="25" borderId="11" xfId="63" applyFont="1" applyFill="1" applyBorder="1" applyAlignment="1">
      <alignment horizontal="center"/>
    </xf>
    <xf numFmtId="0" fontId="26" fillId="25" borderId="13" xfId="60" applyFont="1" applyFill="1" applyBorder="1" applyAlignment="1">
      <alignment vertical="top"/>
    </xf>
    <xf numFmtId="0" fontId="26" fillId="25" borderId="13" xfId="62" applyFont="1" applyFill="1" applyBorder="1" applyAlignment="1">
      <alignment horizontal="left" vertical="top" wrapText="1"/>
    </xf>
    <xf numFmtId="0" fontId="26" fillId="25" borderId="13" xfId="67" applyFont="1" applyFill="1" applyBorder="1" applyAlignment="1">
      <alignment horizontal="left" vertical="top"/>
    </xf>
    <xf numFmtId="0" fontId="26" fillId="25" borderId="7" xfId="59" applyFont="1" applyFill="1" applyBorder="1" applyAlignment="1">
      <alignment horizontal="center" vertical="top" wrapText="1"/>
    </xf>
    <xf numFmtId="0" fontId="24" fillId="0" borderId="7" xfId="60" applyFont="1" applyBorder="1" applyAlignment="1">
      <alignment horizontal="center" vertical="top" wrapText="1"/>
    </xf>
    <xf numFmtId="0" fontId="26" fillId="25" borderId="7" xfId="60" applyFont="1" applyFill="1" applyBorder="1" applyAlignment="1">
      <alignment horizontal="center" vertical="top" wrapText="1"/>
    </xf>
    <xf numFmtId="0" fontId="24" fillId="25" borderId="7" xfId="62" applyFont="1" applyFill="1" applyBorder="1" applyAlignment="1">
      <alignment horizontal="center" vertical="top" wrapText="1"/>
    </xf>
    <xf numFmtId="0" fontId="26" fillId="25" borderId="7" xfId="63" applyFont="1" applyFill="1" applyBorder="1" applyAlignment="1">
      <alignment horizontal="center" vertical="top" wrapText="1"/>
    </xf>
    <xf numFmtId="0" fontId="26" fillId="25" borderId="7" xfId="62" applyFont="1" applyFill="1" applyBorder="1" applyAlignment="1">
      <alignment horizontal="center" vertical="top" wrapText="1"/>
    </xf>
    <xf numFmtId="0" fontId="26" fillId="25" borderId="7" xfId="65" applyFont="1" applyFill="1" applyBorder="1" applyAlignment="1">
      <alignment horizontal="center" vertical="top" wrapText="1"/>
    </xf>
    <xf numFmtId="0" fontId="26" fillId="0" borderId="7" xfId="61" applyFont="1" applyBorder="1" applyAlignment="1">
      <alignment horizontal="center" vertical="top" wrapText="1"/>
    </xf>
    <xf numFmtId="0" fontId="26" fillId="25" borderId="7" xfId="67" applyFont="1" applyFill="1" applyBorder="1" applyAlignment="1">
      <alignment horizontal="center" vertical="top" wrapText="1"/>
    </xf>
    <xf numFmtId="0" fontId="26" fillId="25" borderId="7" xfId="66" applyFont="1" applyFill="1" applyBorder="1" applyAlignment="1">
      <alignment horizontal="center" vertical="top" wrapText="1"/>
    </xf>
    <xf numFmtId="0" fontId="26" fillId="0" borderId="7" xfId="60" applyFont="1" applyBorder="1" applyAlignment="1">
      <alignment horizontal="center" vertical="top" wrapText="1"/>
    </xf>
    <xf numFmtId="0" fontId="26" fillId="13" borderId="7" xfId="61" applyFont="1" applyFill="1" applyBorder="1" applyAlignment="1">
      <alignment horizontal="left" vertical="top" wrapText="1"/>
    </xf>
    <xf numFmtId="0" fontId="14" fillId="16" borderId="11" xfId="24" applyFont="1" applyBorder="1" applyAlignment="1">
      <alignment vertical="center" wrapText="1"/>
    </xf>
    <xf numFmtId="0" fontId="14" fillId="16" borderId="7" xfId="24" applyFont="1" applyBorder="1" applyAlignment="1">
      <alignment vertical="center" wrapText="1"/>
    </xf>
    <xf numFmtId="0" fontId="14" fillId="16" borderId="0" xfId="24" applyFont="1" applyAlignment="1">
      <alignment horizontal="center" vertical="center" wrapText="1"/>
    </xf>
    <xf numFmtId="0" fontId="26" fillId="33" borderId="7" xfId="81" applyFont="1" applyFill="1" applyBorder="1" applyAlignment="1">
      <alignment horizontal="center" vertical="top"/>
    </xf>
    <xf numFmtId="0" fontId="26" fillId="25" borderId="12" xfId="62" applyFont="1" applyFill="1" applyBorder="1" applyAlignment="1">
      <alignment horizontal="left" vertical="top"/>
    </xf>
    <xf numFmtId="0" fontId="26" fillId="25" borderId="12" xfId="59" applyFont="1" applyFill="1" applyBorder="1" applyAlignment="1">
      <alignment horizontal="left" vertical="top"/>
    </xf>
    <xf numFmtId="0" fontId="14" fillId="16" borderId="8" xfId="24" applyFont="1" applyBorder="1" applyAlignment="1">
      <alignment vertical="center"/>
    </xf>
    <xf numFmtId="0" fontId="26" fillId="25" borderId="12" xfId="60" applyFont="1" applyFill="1" applyBorder="1" applyAlignment="1">
      <alignment horizontal="left" vertical="top"/>
    </xf>
    <xf numFmtId="0" fontId="26" fillId="25" borderId="12" xfId="61" applyFont="1" applyFill="1" applyBorder="1" applyAlignment="1">
      <alignment horizontal="left" vertical="top"/>
    </xf>
    <xf numFmtId="0" fontId="26" fillId="25" borderId="12" xfId="63" applyFont="1" applyFill="1" applyBorder="1" applyAlignment="1">
      <alignment horizontal="left" vertical="top"/>
    </xf>
    <xf numFmtId="0" fontId="26" fillId="25" borderId="12" xfId="65" applyFont="1" applyFill="1" applyBorder="1" applyAlignment="1">
      <alignment horizontal="left" vertical="top"/>
    </xf>
    <xf numFmtId="0" fontId="26" fillId="25" borderId="12" xfId="67" applyFont="1" applyFill="1" applyBorder="1" applyAlignment="1">
      <alignment horizontal="left" vertical="top"/>
    </xf>
    <xf numFmtId="0" fontId="26" fillId="25" borderId="12" xfId="54" applyFont="1" applyFill="1" applyBorder="1" applyAlignment="1">
      <alignment horizontal="left" vertical="top"/>
    </xf>
    <xf numFmtId="0" fontId="26" fillId="25" borderId="13" xfId="60" applyFont="1" applyFill="1" applyBorder="1" applyAlignment="1">
      <alignment horizontal="left" vertical="top"/>
    </xf>
    <xf numFmtId="0" fontId="26" fillId="34" borderId="7" xfId="67" applyFont="1" applyFill="1" applyBorder="1" applyAlignment="1">
      <alignment horizontal="left" vertical="top" wrapText="1"/>
    </xf>
    <xf numFmtId="0" fontId="26" fillId="34" borderId="7" xfId="67" applyFont="1" applyFill="1" applyBorder="1" applyAlignment="1">
      <alignment horizontal="center" vertical="top" wrapText="1"/>
    </xf>
    <xf numFmtId="0" fontId="26" fillId="34" borderId="7" xfId="67" applyFont="1" applyFill="1" applyBorder="1" applyAlignment="1">
      <alignment vertical="top" wrapText="1"/>
    </xf>
    <xf numFmtId="164" fontId="26" fillId="34" borderId="10" xfId="67" applyNumberFormat="1" applyFont="1" applyFill="1" applyBorder="1" applyAlignment="1">
      <alignment horizontal="left" vertical="top" wrapText="1"/>
    </xf>
    <xf numFmtId="0" fontId="26" fillId="34" borderId="10" xfId="67" applyFont="1" applyFill="1" applyBorder="1" applyAlignment="1">
      <alignment horizontal="left" vertical="top" wrapText="1"/>
    </xf>
    <xf numFmtId="0" fontId="24" fillId="34" borderId="7" xfId="67" applyFont="1" applyFill="1" applyBorder="1" applyAlignment="1">
      <alignment horizontal="left" vertical="top" wrapText="1"/>
    </xf>
    <xf numFmtId="0" fontId="24" fillId="34" borderId="10" xfId="67" applyFont="1" applyFill="1" applyBorder="1" applyAlignment="1">
      <alignment horizontal="left" vertical="top" wrapText="1"/>
    </xf>
    <xf numFmtId="0" fontId="24" fillId="34" borderId="0" xfId="67" applyFont="1" applyFill="1" applyAlignment="1">
      <alignment horizontal="left" vertical="top" wrapText="1"/>
    </xf>
    <xf numFmtId="0" fontId="26" fillId="25" borderId="15" xfId="59" applyFont="1" applyFill="1" applyBorder="1" applyAlignment="1">
      <alignment vertical="top"/>
    </xf>
    <xf numFmtId="0" fontId="26" fillId="25" borderId="0" xfId="59" applyFont="1" applyFill="1" applyAlignment="1">
      <alignment vertical="top"/>
    </xf>
    <xf numFmtId="0" fontId="26" fillId="25" borderId="20" xfId="59" applyFont="1" applyFill="1" applyBorder="1" applyAlignment="1">
      <alignment vertical="top"/>
    </xf>
    <xf numFmtId="0" fontId="26" fillId="25" borderId="19" xfId="60" applyFont="1" applyFill="1" applyBorder="1" applyAlignment="1">
      <alignment vertical="top" wrapText="1"/>
    </xf>
    <xf numFmtId="0" fontId="26" fillId="25" borderId="14" xfId="60" applyFont="1" applyFill="1" applyBorder="1" applyAlignment="1">
      <alignment vertical="top" wrapText="1"/>
    </xf>
    <xf numFmtId="0" fontId="26" fillId="25" borderId="15" xfId="60" applyFont="1" applyFill="1" applyBorder="1" applyAlignment="1">
      <alignment vertical="top"/>
    </xf>
    <xf numFmtId="0" fontId="26" fillId="25" borderId="0" xfId="60" applyFont="1" applyFill="1" applyAlignment="1">
      <alignment vertical="top"/>
    </xf>
    <xf numFmtId="0" fontId="26" fillId="25" borderId="20" xfId="60" applyFont="1" applyFill="1" applyBorder="1" applyAlignment="1">
      <alignment vertical="top"/>
    </xf>
    <xf numFmtId="0" fontId="26" fillId="25" borderId="21" xfId="60" applyFont="1" applyFill="1" applyBorder="1" applyAlignment="1">
      <alignment vertical="top"/>
    </xf>
    <xf numFmtId="0" fontId="26" fillId="25" borderId="15" xfId="61" applyFont="1" applyFill="1" applyBorder="1" applyAlignment="1">
      <alignment vertical="top"/>
    </xf>
    <xf numFmtId="0" fontId="26" fillId="25" borderId="0" xfId="61" applyFont="1" applyFill="1" applyAlignment="1">
      <alignment vertical="top"/>
    </xf>
    <xf numFmtId="0" fontId="26" fillId="25" borderId="20" xfId="61" applyFont="1" applyFill="1" applyBorder="1" applyAlignment="1">
      <alignment vertical="top"/>
    </xf>
    <xf numFmtId="0" fontId="26" fillId="25" borderId="15" xfId="62" applyFont="1" applyFill="1" applyBorder="1" applyAlignment="1">
      <alignment vertical="top" wrapText="1"/>
    </xf>
    <xf numFmtId="0" fontId="26" fillId="25" borderId="15" xfId="62" applyFont="1" applyFill="1" applyBorder="1" applyAlignment="1">
      <alignment vertical="top"/>
    </xf>
    <xf numFmtId="0" fontId="26" fillId="25" borderId="0" xfId="62" applyFont="1" applyFill="1" applyAlignment="1">
      <alignment vertical="top"/>
    </xf>
    <xf numFmtId="0" fontId="26" fillId="25" borderId="20" xfId="62" applyFont="1" applyFill="1" applyBorder="1" applyAlignment="1">
      <alignment vertical="top"/>
    </xf>
    <xf numFmtId="0" fontId="26" fillId="25" borderId="21" xfId="62" applyFont="1" applyFill="1" applyBorder="1" applyAlignment="1">
      <alignment vertical="top"/>
    </xf>
    <xf numFmtId="0" fontId="26" fillId="25" borderId="15" xfId="63" applyFont="1" applyFill="1" applyBorder="1" applyAlignment="1">
      <alignment vertical="top" wrapText="1"/>
    </xf>
    <xf numFmtId="0" fontId="26" fillId="25" borderId="0" xfId="63" applyFont="1" applyFill="1" applyAlignment="1">
      <alignment vertical="top" wrapText="1"/>
    </xf>
    <xf numFmtId="0" fontId="26" fillId="25" borderId="20" xfId="63" applyFont="1" applyFill="1" applyBorder="1" applyAlignment="1">
      <alignment vertical="top" wrapText="1"/>
    </xf>
    <xf numFmtId="0" fontId="26" fillId="25" borderId="11" xfId="85" applyFont="1" applyFill="1" applyBorder="1" applyAlignment="1">
      <alignment vertical="top" wrapText="1"/>
    </xf>
    <xf numFmtId="0" fontId="26" fillId="25" borderId="12" xfId="85" applyFont="1" applyFill="1" applyBorder="1" applyAlignment="1">
      <alignment vertical="top" wrapText="1"/>
    </xf>
    <xf numFmtId="0" fontId="26" fillId="25" borderId="12" xfId="86" applyFont="1" applyFill="1" applyBorder="1" applyAlignment="1">
      <alignment vertical="top"/>
    </xf>
    <xf numFmtId="0" fontId="26" fillId="25" borderId="12" xfId="85" applyFont="1" applyFill="1" applyBorder="1" applyAlignment="1">
      <alignment vertical="top"/>
    </xf>
    <xf numFmtId="0" fontId="24" fillId="25" borderId="12" xfId="85" applyFont="1" applyFill="1" applyBorder="1"/>
    <xf numFmtId="0" fontId="24" fillId="25" borderId="13" xfId="85" applyFont="1" applyFill="1" applyBorder="1"/>
    <xf numFmtId="0" fontId="24" fillId="25" borderId="0" xfId="85" applyFont="1" applyFill="1"/>
    <xf numFmtId="0" fontId="26" fillId="25" borderId="15" xfId="85" applyFont="1" applyFill="1" applyBorder="1" applyAlignment="1">
      <alignment vertical="top"/>
    </xf>
    <xf numFmtId="0" fontId="24" fillId="25" borderId="15" xfId="85" applyFont="1" applyFill="1" applyBorder="1"/>
    <xf numFmtId="0" fontId="24" fillId="25" borderId="16" xfId="85" applyFont="1" applyFill="1" applyBorder="1"/>
    <xf numFmtId="0" fontId="26" fillId="25" borderId="0" xfId="85" applyFont="1" applyFill="1" applyAlignment="1">
      <alignment vertical="top"/>
    </xf>
    <xf numFmtId="0" fontId="24" fillId="25" borderId="18" xfId="85" applyFont="1" applyFill="1" applyBorder="1"/>
    <xf numFmtId="0" fontId="26" fillId="25" borderId="18" xfId="85" applyFont="1" applyFill="1" applyBorder="1" applyAlignment="1">
      <alignment vertical="top"/>
    </xf>
    <xf numFmtId="0" fontId="24" fillId="25" borderId="20" xfId="85" applyFont="1" applyFill="1" applyBorder="1"/>
    <xf numFmtId="0" fontId="26" fillId="25" borderId="20" xfId="85" applyFont="1" applyFill="1" applyBorder="1" applyAlignment="1">
      <alignment vertical="top"/>
    </xf>
    <xf numFmtId="0" fontId="26" fillId="25" borderId="21" xfId="85" applyFont="1" applyFill="1" applyBorder="1" applyAlignment="1">
      <alignment vertical="top"/>
    </xf>
    <xf numFmtId="0" fontId="26" fillId="25" borderId="12" xfId="85" applyFont="1" applyFill="1" applyBorder="1" applyAlignment="1">
      <alignment horizontal="left" vertical="top"/>
    </xf>
    <xf numFmtId="0" fontId="24" fillId="25" borderId="0" xfId="85" applyFont="1" applyFill="1" applyAlignment="1">
      <alignment vertical="top" wrapText="1"/>
    </xf>
    <xf numFmtId="0" fontId="26" fillId="25" borderId="7" xfId="85" applyFont="1" applyFill="1" applyBorder="1" applyAlignment="1">
      <alignment horizontal="left" vertical="top" wrapText="1"/>
    </xf>
    <xf numFmtId="0" fontId="26" fillId="25" borderId="7" xfId="85" applyFont="1" applyFill="1" applyBorder="1" applyAlignment="1">
      <alignment horizontal="center" vertical="top" wrapText="1"/>
    </xf>
    <xf numFmtId="164" fontId="26" fillId="25" borderId="7" xfId="85" applyNumberFormat="1" applyFont="1" applyFill="1" applyBorder="1" applyAlignment="1">
      <alignment horizontal="left" vertical="top" wrapText="1"/>
    </xf>
    <xf numFmtId="0" fontId="26" fillId="25" borderId="13" xfId="85" applyFont="1" applyFill="1" applyBorder="1" applyAlignment="1">
      <alignment horizontal="left" vertical="top" wrapText="1"/>
    </xf>
    <xf numFmtId="0" fontId="31" fillId="25" borderId="7" xfId="85" applyFont="1" applyFill="1" applyBorder="1" applyAlignment="1">
      <alignment horizontal="left" vertical="top" wrapText="1"/>
    </xf>
    <xf numFmtId="0" fontId="33" fillId="25" borderId="7" xfId="85" applyFont="1" applyFill="1" applyBorder="1" applyAlignment="1">
      <alignment vertical="top" wrapText="1"/>
    </xf>
    <xf numFmtId="0" fontId="26" fillId="25" borderId="7" xfId="85" applyFont="1" applyFill="1" applyBorder="1" applyAlignment="1">
      <alignment vertical="top" wrapText="1"/>
    </xf>
    <xf numFmtId="0" fontId="28" fillId="25" borderId="7" xfId="85" applyFont="1" applyFill="1" applyBorder="1" applyAlignment="1">
      <alignment horizontal="left" vertical="top" wrapText="1"/>
    </xf>
    <xf numFmtId="0" fontId="24" fillId="0" borderId="7" xfId="85" applyFont="1" applyBorder="1" applyAlignment="1">
      <alignment vertical="top" wrapText="1"/>
    </xf>
    <xf numFmtId="0" fontId="24" fillId="0" borderId="7" xfId="85" applyFont="1" applyBorder="1" applyAlignment="1">
      <alignment horizontal="center" vertical="top" wrapText="1"/>
    </xf>
    <xf numFmtId="0" fontId="26" fillId="25" borderId="10" xfId="85" applyFont="1" applyFill="1" applyBorder="1" applyAlignment="1">
      <alignment horizontal="left" vertical="top" wrapText="1"/>
    </xf>
    <xf numFmtId="0" fontId="24" fillId="25" borderId="7" xfId="85" applyFont="1" applyFill="1" applyBorder="1" applyAlignment="1">
      <alignment vertical="top" wrapText="1"/>
    </xf>
    <xf numFmtId="0" fontId="24" fillId="0" borderId="7" xfId="81" applyFont="1" applyBorder="1" applyAlignment="1">
      <alignment vertical="top" wrapText="1"/>
    </xf>
    <xf numFmtId="0" fontId="24" fillId="25" borderId="0" xfId="85" applyFont="1" applyFill="1" applyAlignment="1">
      <alignment horizontal="left" vertical="top" wrapText="1"/>
    </xf>
    <xf numFmtId="0" fontId="24" fillId="25" borderId="7" xfId="85" applyFont="1" applyFill="1" applyBorder="1" applyAlignment="1">
      <alignment horizontal="left" vertical="top" wrapText="1"/>
    </xf>
    <xf numFmtId="0" fontId="24" fillId="25" borderId="11" xfId="85" applyFont="1" applyFill="1" applyBorder="1" applyAlignment="1">
      <alignment horizontal="left" vertical="top" wrapText="1"/>
    </xf>
    <xf numFmtId="0" fontId="24" fillId="25" borderId="13" xfId="85" applyFont="1" applyFill="1" applyBorder="1" applyAlignment="1">
      <alignment horizontal="left" vertical="top" wrapText="1"/>
    </xf>
    <xf numFmtId="0" fontId="24" fillId="25" borderId="0" xfId="85" applyFont="1" applyFill="1" applyAlignment="1">
      <alignment wrapText="1"/>
    </xf>
    <xf numFmtId="0" fontId="24" fillId="25" borderId="0" xfId="85" applyFont="1" applyFill="1" applyAlignment="1">
      <alignment horizontal="right"/>
    </xf>
    <xf numFmtId="0" fontId="26" fillId="0" borderId="7" xfId="81" applyFont="1" applyFill="1" applyBorder="1" applyAlignment="1">
      <alignment horizontal="center" vertical="top"/>
    </xf>
    <xf numFmtId="0" fontId="26" fillId="25" borderId="7" xfId="89" applyFont="1" applyFill="1" applyBorder="1" applyAlignment="1">
      <alignment horizontal="left" vertical="top" wrapText="1"/>
    </xf>
    <xf numFmtId="0" fontId="26" fillId="25" borderId="7" xfId="89" applyFont="1" applyFill="1" applyBorder="1" applyAlignment="1">
      <alignment vertical="top" wrapText="1"/>
    </xf>
    <xf numFmtId="0" fontId="26" fillId="25" borderId="15" xfId="54" applyFont="1" applyFill="1" applyBorder="1" applyAlignment="1">
      <alignment vertical="top"/>
    </xf>
    <xf numFmtId="0" fontId="26" fillId="25" borderId="0" xfId="54" applyFont="1" applyFill="1" applyAlignment="1">
      <alignment vertical="top"/>
    </xf>
    <xf numFmtId="0" fontId="26" fillId="25" borderId="18" xfId="54" applyFont="1" applyFill="1" applyBorder="1" applyAlignment="1">
      <alignment vertical="top"/>
    </xf>
    <xf numFmtId="0" fontId="26" fillId="25" borderId="20" xfId="54" applyFont="1" applyFill="1" applyBorder="1" applyAlignment="1">
      <alignment vertical="top"/>
    </xf>
    <xf numFmtId="0" fontId="26" fillId="25" borderId="21" xfId="54" applyFont="1" applyFill="1" applyBorder="1" applyAlignment="1">
      <alignment vertical="top"/>
    </xf>
    <xf numFmtId="0" fontId="26" fillId="25" borderId="15" xfId="65" applyFont="1" applyFill="1" applyBorder="1" applyAlignment="1">
      <alignment vertical="top"/>
    </xf>
    <xf numFmtId="0" fontId="26" fillId="25" borderId="0" xfId="65" applyFont="1" applyFill="1" applyAlignment="1">
      <alignment vertical="top"/>
    </xf>
    <xf numFmtId="0" fontId="26" fillId="25" borderId="20" xfId="65" applyFont="1" applyFill="1" applyBorder="1" applyAlignment="1">
      <alignment vertical="top"/>
    </xf>
    <xf numFmtId="0" fontId="26" fillId="25" borderId="21" xfId="65" applyFont="1" applyFill="1" applyBorder="1" applyAlignment="1">
      <alignment vertical="top"/>
    </xf>
    <xf numFmtId="0" fontId="26" fillId="25" borderId="18" xfId="63" applyFont="1" applyFill="1" applyBorder="1" applyAlignment="1">
      <alignment vertical="top" wrapText="1"/>
    </xf>
    <xf numFmtId="0" fontId="26" fillId="25" borderId="21" xfId="63" applyFont="1" applyFill="1" applyBorder="1" applyAlignment="1">
      <alignment vertical="top" wrapText="1"/>
    </xf>
    <xf numFmtId="0" fontId="26" fillId="0" borderId="12" xfId="62" applyFont="1" applyBorder="1" applyAlignment="1">
      <alignment vertical="top"/>
    </xf>
    <xf numFmtId="0" fontId="26" fillId="25" borderId="0" xfId="62" applyFont="1" applyFill="1" applyAlignment="1">
      <alignment vertical="top" wrapText="1"/>
    </xf>
    <xf numFmtId="0" fontId="26" fillId="25" borderId="20" xfId="62" applyFont="1" applyFill="1" applyBorder="1" applyAlignment="1">
      <alignment vertical="top" wrapText="1"/>
    </xf>
    <xf numFmtId="0" fontId="26" fillId="25" borderId="21" xfId="62" applyFont="1" applyFill="1" applyBorder="1" applyAlignment="1">
      <alignment vertical="top" wrapText="1"/>
    </xf>
    <xf numFmtId="0" fontId="29" fillId="25" borderId="12" xfId="62" applyFont="1" applyFill="1" applyBorder="1" applyAlignment="1">
      <alignment vertical="top"/>
    </xf>
    <xf numFmtId="0" fontId="26" fillId="25" borderId="14" xfId="67" applyFont="1" applyFill="1" applyBorder="1" applyAlignment="1">
      <alignment vertical="top" wrapText="1"/>
    </xf>
    <xf numFmtId="0" fontId="26" fillId="25" borderId="15" xfId="67" applyFont="1" applyFill="1" applyBorder="1" applyAlignment="1">
      <alignment vertical="top"/>
    </xf>
    <xf numFmtId="0" fontId="26" fillId="25" borderId="0" xfId="67" applyFont="1" applyFill="1" applyAlignment="1">
      <alignment vertical="top"/>
    </xf>
    <xf numFmtId="0" fontId="26" fillId="25" borderId="20" xfId="67" applyFont="1" applyFill="1" applyBorder="1" applyAlignment="1">
      <alignment vertical="top"/>
    </xf>
    <xf numFmtId="0" fontId="26" fillId="25" borderId="16" xfId="60" applyFont="1" applyFill="1" applyBorder="1" applyAlignment="1">
      <alignment vertical="top"/>
    </xf>
    <xf numFmtId="0" fontId="26" fillId="25" borderId="18" xfId="60" applyFont="1" applyFill="1" applyBorder="1" applyAlignment="1">
      <alignment vertical="top"/>
    </xf>
    <xf numFmtId="0" fontId="40" fillId="25" borderId="7" xfId="85" applyFont="1" applyFill="1" applyBorder="1" applyAlignment="1">
      <alignment vertical="top" wrapText="1"/>
    </xf>
    <xf numFmtId="164" fontId="26" fillId="0" borderId="7" xfId="61" applyNumberFormat="1" applyFont="1" applyBorder="1" applyAlignment="1">
      <alignment horizontal="left" vertical="top" wrapText="1"/>
    </xf>
    <xf numFmtId="0" fontId="26" fillId="0" borderId="13" xfId="61" applyFont="1" applyBorder="1" applyAlignment="1">
      <alignment horizontal="left" vertical="top" wrapText="1"/>
    </xf>
    <xf numFmtId="0" fontId="31" fillId="0" borderId="7" xfId="61" applyFont="1" applyBorder="1" applyAlignment="1">
      <alignment horizontal="left" vertical="top" wrapText="1"/>
    </xf>
    <xf numFmtId="0" fontId="29" fillId="0" borderId="7" xfId="59" applyFont="1" applyBorder="1" applyAlignment="1">
      <alignment horizontal="left" vertical="top" wrapText="1"/>
    </xf>
    <xf numFmtId="0" fontId="30" fillId="0" borderId="0" xfId="61" applyFont="1" applyAlignment="1">
      <alignment horizontal="left" vertical="top" wrapText="1"/>
    </xf>
    <xf numFmtId="0" fontId="24" fillId="0" borderId="0" xfId="61" applyFont="1" applyAlignment="1">
      <alignment vertical="top" wrapText="1"/>
    </xf>
    <xf numFmtId="0" fontId="0" fillId="25" borderId="7" xfId="64" applyFont="1" applyFill="1" applyBorder="1" applyAlignment="1">
      <alignment vertical="top" wrapText="1"/>
    </xf>
    <xf numFmtId="0" fontId="26" fillId="0" borderId="7" xfId="85" applyFont="1" applyBorder="1" applyAlignment="1">
      <alignment horizontal="left" vertical="top" wrapText="1"/>
    </xf>
    <xf numFmtId="0" fontId="26" fillId="0" borderId="7" xfId="85" applyFont="1" applyBorder="1" applyAlignment="1">
      <alignment vertical="top" wrapText="1"/>
    </xf>
    <xf numFmtId="0" fontId="26" fillId="0" borderId="10" xfId="85" applyFont="1" applyBorder="1" applyAlignment="1">
      <alignment horizontal="left" vertical="top" wrapText="1"/>
    </xf>
    <xf numFmtId="0" fontId="24" fillId="0" borderId="0" xfId="85" applyFont="1" applyAlignment="1">
      <alignment horizontal="left" vertical="top" wrapText="1"/>
    </xf>
    <xf numFmtId="0" fontId="26" fillId="25" borderId="13" xfId="67" applyFont="1" applyFill="1" applyBorder="1" applyAlignment="1">
      <alignment horizontal="left" vertical="top" wrapText="1"/>
    </xf>
    <xf numFmtId="0" fontId="29" fillId="0" borderId="7" xfId="60" applyFont="1" applyBorder="1" applyAlignment="1">
      <alignment horizontal="left" vertical="top" wrapText="1"/>
    </xf>
    <xf numFmtId="164" fontId="26" fillId="0" borderId="10" xfId="60" applyNumberFormat="1" applyFont="1" applyBorder="1" applyAlignment="1">
      <alignment horizontal="left" vertical="top" wrapText="1"/>
    </xf>
    <xf numFmtId="0" fontId="31" fillId="0" borderId="7" xfId="60" applyFont="1" applyBorder="1" applyAlignment="1">
      <alignment horizontal="left" vertical="top" wrapText="1"/>
    </xf>
    <xf numFmtId="0" fontId="29" fillId="0" borderId="7" xfId="63" applyFont="1" applyBorder="1" applyAlignment="1">
      <alignment horizontal="left" vertical="top" wrapText="1"/>
    </xf>
    <xf numFmtId="0" fontId="39" fillId="0" borderId="7" xfId="63" applyFont="1" applyBorder="1" applyAlignment="1">
      <alignment vertical="top" wrapText="1"/>
    </xf>
    <xf numFmtId="164" fontId="26" fillId="0" borderId="10" xfId="63" applyNumberFormat="1" applyFont="1" applyBorder="1" applyAlignment="1">
      <alignment horizontal="left" vertical="top" wrapText="1"/>
    </xf>
    <xf numFmtId="0" fontId="26" fillId="0" borderId="10" xfId="63" applyFont="1" applyBorder="1" applyAlignment="1">
      <alignment horizontal="left" vertical="top" wrapText="1"/>
    </xf>
    <xf numFmtId="0" fontId="26" fillId="0" borderId="13" xfId="81" applyFont="1" applyBorder="1" applyAlignment="1">
      <alignment horizontal="left" vertical="top" wrapText="1"/>
    </xf>
    <xf numFmtId="0" fontId="31" fillId="0" borderId="7" xfId="63" applyFont="1" applyBorder="1" applyAlignment="1">
      <alignment horizontal="left" vertical="top" wrapText="1"/>
    </xf>
    <xf numFmtId="0" fontId="26" fillId="25" borderId="19" xfId="62" applyFont="1" applyFill="1" applyBorder="1" applyAlignment="1">
      <alignment vertical="top"/>
    </xf>
    <xf numFmtId="0" fontId="41" fillId="0" borderId="10" xfId="0" quotePrefix="1" applyFont="1" applyBorder="1" applyAlignment="1">
      <alignment horizontal="center" vertical="top"/>
    </xf>
    <xf numFmtId="0" fontId="41" fillId="0" borderId="7" xfId="0" quotePrefix="1" applyFont="1" applyBorder="1" applyAlignment="1">
      <alignment horizontal="center" vertical="top"/>
    </xf>
    <xf numFmtId="0" fontId="41" fillId="0" borderId="0" xfId="0" applyFont="1" applyAlignment="1">
      <alignment horizontal="center"/>
    </xf>
    <xf numFmtId="0" fontId="41" fillId="0" borderId="36" xfId="0" applyFont="1" applyBorder="1" applyAlignment="1">
      <alignment horizontal="center" vertical="top"/>
    </xf>
    <xf numFmtId="0" fontId="41" fillId="0" borderId="10" xfId="0" applyFont="1" applyBorder="1" applyAlignment="1">
      <alignment horizontal="center" vertical="top"/>
    </xf>
    <xf numFmtId="0" fontId="14" fillId="35" borderId="30" xfId="24" applyFont="1" applyFill="1" applyBorder="1" applyAlignment="1">
      <alignment horizontal="center" vertical="top" wrapText="1"/>
    </xf>
    <xf numFmtId="0" fontId="14" fillId="35" borderId="0" xfId="24" applyFont="1" applyFill="1" applyBorder="1" applyAlignment="1">
      <alignment horizontal="center" vertical="top" wrapText="1"/>
    </xf>
    <xf numFmtId="0" fontId="14" fillId="35" borderId="31" xfId="24" applyFont="1" applyFill="1" applyBorder="1" applyAlignment="1">
      <alignment horizontal="center" vertical="top" wrapText="1"/>
    </xf>
    <xf numFmtId="0" fontId="0" fillId="25" borderId="23" xfId="0" applyFill="1" applyBorder="1" applyAlignment="1">
      <alignment vertical="top"/>
    </xf>
    <xf numFmtId="0" fontId="41" fillId="25" borderId="23" xfId="0" quotePrefix="1" applyFont="1" applyFill="1" applyBorder="1" applyAlignment="1">
      <alignment horizontal="center" vertical="top"/>
    </xf>
    <xf numFmtId="0" fontId="0" fillId="25" borderId="26" xfId="0" applyFill="1" applyBorder="1" applyAlignment="1">
      <alignment vertical="top"/>
    </xf>
    <xf numFmtId="0" fontId="41" fillId="25" borderId="26" xfId="0" quotePrefix="1" applyFont="1" applyFill="1" applyBorder="1" applyAlignment="1">
      <alignment horizontal="center" vertical="top"/>
    </xf>
    <xf numFmtId="0" fontId="0" fillId="25" borderId="0" xfId="0" applyFill="1" applyBorder="1" applyAlignment="1">
      <alignment vertical="top"/>
    </xf>
    <xf numFmtId="0" fontId="41" fillId="25" borderId="0" xfId="0" quotePrefix="1" applyFont="1" applyFill="1" applyBorder="1" applyAlignment="1">
      <alignment horizontal="center" vertical="top"/>
    </xf>
    <xf numFmtId="0" fontId="0" fillId="25" borderId="28" xfId="0" applyFill="1" applyBorder="1" applyAlignment="1">
      <alignment vertical="top"/>
    </xf>
    <xf numFmtId="0" fontId="41" fillId="25" borderId="28" xfId="0" quotePrefix="1" applyFont="1" applyFill="1" applyBorder="1" applyAlignment="1">
      <alignment horizontal="center" vertical="top"/>
    </xf>
    <xf numFmtId="0" fontId="0" fillId="25" borderId="10" xfId="0" applyFill="1" applyBorder="1" applyAlignment="1">
      <alignment vertical="top"/>
    </xf>
    <xf numFmtId="0" fontId="41" fillId="25" borderId="10" xfId="0" quotePrefix="1" applyFont="1" applyFill="1" applyBorder="1" applyAlignment="1">
      <alignment horizontal="center" vertical="top"/>
    </xf>
    <xf numFmtId="0" fontId="0" fillId="25" borderId="15" xfId="0" applyFill="1" applyBorder="1" applyAlignment="1">
      <alignment vertical="top"/>
    </xf>
    <xf numFmtId="0" fontId="0" fillId="25" borderId="25" xfId="0" applyFill="1" applyBorder="1" applyAlignment="1">
      <alignment vertical="top"/>
    </xf>
    <xf numFmtId="0" fontId="41" fillId="25" borderId="25" xfId="0" quotePrefix="1" applyFont="1" applyFill="1" applyBorder="1" applyAlignment="1">
      <alignment horizontal="center" vertical="top"/>
    </xf>
    <xf numFmtId="0" fontId="4" fillId="0" borderId="0" xfId="1"/>
    <xf numFmtId="0" fontId="4" fillId="0" borderId="0" xfId="1" applyAlignment="1">
      <alignment horizontal="center" vertical="center"/>
    </xf>
    <xf numFmtId="0" fontId="0" fillId="25" borderId="0" xfId="0" applyFill="1"/>
    <xf numFmtId="0" fontId="41" fillId="25" borderId="0" xfId="0" applyFont="1" applyFill="1" applyAlignment="1">
      <alignment horizontal="center"/>
    </xf>
    <xf numFmtId="0" fontId="0" fillId="25" borderId="0" xfId="0" applyFill="1" applyAlignment="1">
      <alignment wrapText="1"/>
    </xf>
    <xf numFmtId="0" fontId="2" fillId="25" borderId="0" xfId="0" applyFont="1" applyFill="1"/>
    <xf numFmtId="0" fontId="0" fillId="25" borderId="9" xfId="0" applyFill="1" applyBorder="1" applyAlignment="1">
      <alignment vertical="top"/>
    </xf>
    <xf numFmtId="0" fontId="0" fillId="25" borderId="7" xfId="0" applyFill="1" applyBorder="1" applyAlignment="1">
      <alignment vertical="top"/>
    </xf>
    <xf numFmtId="0" fontId="26" fillId="37" borderId="7" xfId="59" applyFont="1" applyFill="1" applyBorder="1" applyAlignment="1">
      <alignment horizontal="left" vertical="top" wrapText="1"/>
    </xf>
    <xf numFmtId="0" fontId="26" fillId="37" borderId="7" xfId="59" applyFont="1" applyFill="1" applyBorder="1" applyAlignment="1">
      <alignment horizontal="center" vertical="top" wrapText="1"/>
    </xf>
    <xf numFmtId="0" fontId="26" fillId="37" borderId="7" xfId="59" applyFont="1" applyFill="1" applyBorder="1" applyAlignment="1">
      <alignment vertical="top" wrapText="1"/>
    </xf>
    <xf numFmtId="0" fontId="24" fillId="37" borderId="7" xfId="59" applyFont="1" applyFill="1" applyBorder="1" applyAlignment="1">
      <alignment vertical="top" wrapText="1"/>
    </xf>
    <xf numFmtId="164" fontId="26" fillId="37" borderId="7" xfId="59" applyNumberFormat="1" applyFont="1" applyFill="1" applyBorder="1" applyAlignment="1">
      <alignment horizontal="left" vertical="top" wrapText="1"/>
    </xf>
    <xf numFmtId="0" fontId="24" fillId="37" borderId="7" xfId="59" applyFont="1" applyFill="1" applyBorder="1" applyAlignment="1">
      <alignment horizontal="left" vertical="top" wrapText="1"/>
    </xf>
    <xf numFmtId="0" fontId="6" fillId="37" borderId="0" xfId="59" applyFont="1" applyFill="1" applyAlignment="1">
      <alignment horizontal="left" vertical="top" wrapText="1"/>
    </xf>
    <xf numFmtId="0" fontId="26" fillId="37" borderId="10" xfId="59" applyFont="1" applyFill="1" applyBorder="1" applyAlignment="1">
      <alignment horizontal="left" vertical="top" wrapText="1"/>
    </xf>
    <xf numFmtId="0" fontId="26" fillId="37" borderId="7" xfId="60" applyFont="1" applyFill="1" applyBorder="1" applyAlignment="1">
      <alignment horizontal="left" vertical="top" wrapText="1"/>
    </xf>
    <xf numFmtId="0" fontId="24" fillId="37" borderId="7" xfId="60" applyFont="1" applyFill="1" applyBorder="1" applyAlignment="1">
      <alignment horizontal="center" vertical="top" wrapText="1"/>
    </xf>
    <xf numFmtId="0" fontId="26" fillId="37" borderId="7" xfId="60" applyFont="1" applyFill="1" applyBorder="1" applyAlignment="1">
      <alignment vertical="top" wrapText="1"/>
    </xf>
    <xf numFmtId="164" fontId="26" fillId="37" borderId="7" xfId="60" applyNumberFormat="1" applyFont="1" applyFill="1" applyBorder="1" applyAlignment="1">
      <alignment horizontal="left" vertical="top" wrapText="1"/>
    </xf>
    <xf numFmtId="0" fontId="26" fillId="37" borderId="10" xfId="60" applyFont="1" applyFill="1" applyBorder="1" applyAlignment="1">
      <alignment horizontal="left" vertical="top" wrapText="1"/>
    </xf>
    <xf numFmtId="0" fontId="24" fillId="37" borderId="0" xfId="60" applyFont="1" applyFill="1" applyAlignment="1">
      <alignment horizontal="left" vertical="top" wrapText="1"/>
    </xf>
    <xf numFmtId="0" fontId="24" fillId="37" borderId="7" xfId="60" applyFont="1" applyFill="1" applyBorder="1" applyAlignment="1">
      <alignment vertical="top" wrapText="1"/>
    </xf>
    <xf numFmtId="0" fontId="28" fillId="37" borderId="7" xfId="60" applyFont="1" applyFill="1" applyBorder="1" applyAlignment="1">
      <alignment vertical="top" wrapText="1"/>
    </xf>
    <xf numFmtId="0" fontId="28" fillId="37" borderId="7" xfId="60" applyFont="1" applyFill="1" applyBorder="1" applyAlignment="1">
      <alignment horizontal="left" vertical="top" wrapText="1"/>
    </xf>
    <xf numFmtId="0" fontId="31" fillId="37" borderId="7" xfId="60" applyFont="1" applyFill="1" applyBorder="1" applyAlignment="1">
      <alignment horizontal="left" vertical="top" wrapText="1"/>
    </xf>
    <xf numFmtId="0" fontId="24" fillId="37" borderId="0" xfId="60" applyFont="1" applyFill="1" applyAlignment="1">
      <alignment vertical="top" wrapText="1"/>
    </xf>
    <xf numFmtId="0" fontId="26" fillId="37" borderId="7" xfId="61" applyFont="1" applyFill="1" applyBorder="1" applyAlignment="1">
      <alignment horizontal="left" vertical="top" wrapText="1"/>
    </xf>
    <xf numFmtId="0" fontId="26" fillId="37" borderId="7" xfId="61" applyFont="1" applyFill="1" applyBorder="1" applyAlignment="1">
      <alignment horizontal="center" vertical="top" wrapText="1"/>
    </xf>
    <xf numFmtId="164" fontId="26" fillId="37" borderId="7" xfId="61" applyNumberFormat="1" applyFont="1" applyFill="1" applyBorder="1" applyAlignment="1">
      <alignment horizontal="left" vertical="top" wrapText="1"/>
    </xf>
    <xf numFmtId="0" fontId="26" fillId="37" borderId="13" xfId="61" applyFont="1" applyFill="1" applyBorder="1" applyAlignment="1">
      <alignment horizontal="left" vertical="top" wrapText="1"/>
    </xf>
    <xf numFmtId="0" fontId="31" fillId="37" borderId="7" xfId="61" applyFont="1" applyFill="1" applyBorder="1" applyAlignment="1">
      <alignment horizontal="left" vertical="top" wrapText="1"/>
    </xf>
    <xf numFmtId="0" fontId="29" fillId="37" borderId="7" xfId="59" applyFont="1" applyFill="1" applyBorder="1" applyAlignment="1">
      <alignment horizontal="left" vertical="top" wrapText="1"/>
    </xf>
    <xf numFmtId="0" fontId="30" fillId="37" borderId="0" xfId="61" applyFont="1" applyFill="1" applyAlignment="1">
      <alignment horizontal="left" vertical="top" wrapText="1"/>
    </xf>
    <xf numFmtId="0" fontId="24" fillId="37" borderId="7" xfId="61" applyFont="1" applyFill="1" applyBorder="1" applyAlignment="1">
      <alignment vertical="top" wrapText="1"/>
    </xf>
    <xf numFmtId="0" fontId="26" fillId="37" borderId="7" xfId="61" applyFont="1" applyFill="1" applyBorder="1" applyAlignment="1">
      <alignment vertical="top" wrapText="1"/>
    </xf>
    <xf numFmtId="0" fontId="24" fillId="37" borderId="7" xfId="61" applyFont="1" applyFill="1" applyBorder="1" applyAlignment="1">
      <alignment horizontal="left" vertical="top" wrapText="1"/>
    </xf>
    <xf numFmtId="0" fontId="24" fillId="37" borderId="0" xfId="61" applyFont="1" applyFill="1" applyAlignment="1">
      <alignment vertical="top" wrapText="1"/>
    </xf>
    <xf numFmtId="0" fontId="26" fillId="37" borderId="7" xfId="62" applyFont="1" applyFill="1" applyBorder="1" applyAlignment="1">
      <alignment horizontal="left" vertical="top" wrapText="1"/>
    </xf>
    <xf numFmtId="0" fontId="24" fillId="37" borderId="7" xfId="62" applyFont="1" applyFill="1" applyBorder="1" applyAlignment="1">
      <alignment horizontal="center" vertical="top" wrapText="1"/>
    </xf>
    <xf numFmtId="164" fontId="26" fillId="37" borderId="7" xfId="62" applyNumberFormat="1" applyFont="1" applyFill="1" applyBorder="1" applyAlignment="1">
      <alignment horizontal="left" vertical="top" wrapText="1"/>
    </xf>
    <xf numFmtId="0" fontId="28" fillId="37" borderId="7" xfId="62" applyFont="1" applyFill="1" applyBorder="1" applyAlignment="1">
      <alignment vertical="top" wrapText="1"/>
    </xf>
    <xf numFmtId="0" fontId="26" fillId="37" borderId="13" xfId="62" applyFont="1" applyFill="1" applyBorder="1" applyAlignment="1">
      <alignment horizontal="left" vertical="top" wrapText="1"/>
    </xf>
    <xf numFmtId="0" fontId="24" fillId="37" borderId="7" xfId="62" applyFont="1" applyFill="1" applyBorder="1" applyAlignment="1">
      <alignment horizontal="left" vertical="top" wrapText="1"/>
    </xf>
    <xf numFmtId="0" fontId="31" fillId="37" borderId="7" xfId="62" applyFont="1" applyFill="1" applyBorder="1" applyAlignment="1">
      <alignment horizontal="left" vertical="top" wrapText="1"/>
    </xf>
    <xf numFmtId="0" fontId="29" fillId="37" borderId="7" xfId="62" applyFont="1" applyFill="1" applyBorder="1" applyAlignment="1">
      <alignment vertical="top" wrapText="1"/>
    </xf>
    <xf numFmtId="0" fontId="24" fillId="37" borderId="0" xfId="62" applyFont="1" applyFill="1" applyAlignment="1">
      <alignment vertical="top" wrapText="1"/>
    </xf>
    <xf numFmtId="0" fontId="26" fillId="37" borderId="7" xfId="62" applyFont="1" applyFill="1" applyBorder="1" applyAlignment="1">
      <alignment vertical="top" wrapText="1"/>
    </xf>
    <xf numFmtId="0" fontId="26" fillId="37" borderId="10" xfId="62" applyFont="1" applyFill="1" applyBorder="1" applyAlignment="1">
      <alignment horizontal="left" vertical="top" wrapText="1"/>
    </xf>
    <xf numFmtId="0" fontId="24" fillId="37" borderId="0" xfId="62" applyFont="1" applyFill="1" applyAlignment="1">
      <alignment horizontal="left" vertical="top" wrapText="1"/>
    </xf>
    <xf numFmtId="0" fontId="26" fillId="37" borderId="10" xfId="61" applyFont="1" applyFill="1" applyBorder="1" applyAlignment="1">
      <alignment horizontal="left" vertical="top" wrapText="1"/>
    </xf>
    <xf numFmtId="0" fontId="26" fillId="37" borderId="13" xfId="58" applyFont="1" applyFill="1" applyBorder="1" applyAlignment="1">
      <alignment horizontal="left" vertical="top" wrapText="1"/>
    </xf>
    <xf numFmtId="0" fontId="24" fillId="37" borderId="0" xfId="61" applyFont="1" applyFill="1" applyAlignment="1">
      <alignment horizontal="left" vertical="top" wrapText="1"/>
    </xf>
    <xf numFmtId="0" fontId="24" fillId="37" borderId="7" xfId="61" applyFont="1" applyFill="1" applyBorder="1" applyAlignment="1">
      <alignment horizontal="center" vertical="top" wrapText="1"/>
    </xf>
    <xf numFmtId="0" fontId="26" fillId="37" borderId="7" xfId="63" applyFont="1" applyFill="1" applyBorder="1" applyAlignment="1">
      <alignment horizontal="left" vertical="top" wrapText="1"/>
    </xf>
    <xf numFmtId="0" fontId="26" fillId="37" borderId="7" xfId="63" applyFont="1" applyFill="1" applyBorder="1" applyAlignment="1">
      <alignment vertical="top" wrapText="1"/>
    </xf>
    <xf numFmtId="164" fontId="26" fillId="37" borderId="7" xfId="63" applyNumberFormat="1" applyFont="1" applyFill="1" applyBorder="1" applyAlignment="1">
      <alignment horizontal="left" vertical="top" wrapText="1"/>
    </xf>
    <xf numFmtId="0" fontId="28" fillId="37" borderId="7" xfId="63" applyFont="1" applyFill="1" applyBorder="1" applyAlignment="1">
      <alignment vertical="top" wrapText="1"/>
    </xf>
    <xf numFmtId="0" fontId="26" fillId="37" borderId="13" xfId="63" applyFont="1" applyFill="1" applyBorder="1" applyAlignment="1">
      <alignment horizontal="left" vertical="top" wrapText="1"/>
    </xf>
    <xf numFmtId="0" fontId="31" fillId="37" borderId="7" xfId="63" applyFont="1" applyFill="1" applyBorder="1" applyAlignment="1">
      <alignment horizontal="left" vertical="top" wrapText="1"/>
    </xf>
    <xf numFmtId="0" fontId="29" fillId="37" borderId="7" xfId="63" applyFont="1" applyFill="1" applyBorder="1" applyAlignment="1">
      <alignment vertical="top" wrapText="1"/>
    </xf>
    <xf numFmtId="0" fontId="24" fillId="37" borderId="0" xfId="63" applyFont="1" applyFill="1" applyAlignment="1">
      <alignment vertical="top" wrapText="1"/>
    </xf>
    <xf numFmtId="0" fontId="29" fillId="37" borderId="7" xfId="63" applyFont="1" applyFill="1" applyBorder="1" applyAlignment="1">
      <alignment horizontal="left" vertical="top" wrapText="1"/>
    </xf>
    <xf numFmtId="164" fontId="26" fillId="37" borderId="10" xfId="63" applyNumberFormat="1" applyFont="1" applyFill="1" applyBorder="1" applyAlignment="1">
      <alignment horizontal="left" vertical="top" wrapText="1"/>
    </xf>
    <xf numFmtId="0" fontId="24" fillId="37" borderId="0" xfId="63" applyFont="1" applyFill="1" applyAlignment="1">
      <alignment horizontal="left" vertical="top" wrapText="1"/>
    </xf>
    <xf numFmtId="0" fontId="28" fillId="37" borderId="7" xfId="62" applyFont="1" applyFill="1" applyBorder="1" applyAlignment="1">
      <alignment horizontal="left" vertical="top" wrapText="1"/>
    </xf>
    <xf numFmtId="0" fontId="26" fillId="37" borderId="10" xfId="63" applyFont="1" applyFill="1" applyBorder="1" applyAlignment="1">
      <alignment horizontal="left" vertical="top" wrapText="1"/>
    </xf>
    <xf numFmtId="0" fontId="24" fillId="37" borderId="7" xfId="63" applyFont="1" applyFill="1" applyBorder="1" applyAlignment="1">
      <alignment horizontal="left" vertical="top" wrapText="1"/>
    </xf>
    <xf numFmtId="0" fontId="24" fillId="37" borderId="7" xfId="62" applyFont="1" applyFill="1" applyBorder="1" applyAlignment="1">
      <alignment vertical="top" wrapText="1"/>
    </xf>
    <xf numFmtId="0" fontId="26" fillId="37" borderId="7" xfId="64" applyFont="1" applyFill="1" applyBorder="1" applyAlignment="1">
      <alignment vertical="top" wrapText="1"/>
    </xf>
    <xf numFmtId="0" fontId="24" fillId="37" borderId="7" xfId="64" applyFont="1" applyFill="1" applyBorder="1" applyAlignment="1">
      <alignment vertical="top" wrapText="1"/>
    </xf>
    <xf numFmtId="0" fontId="28" fillId="37" borderId="7" xfId="64" applyFont="1" applyFill="1" applyBorder="1" applyAlignment="1">
      <alignment vertical="top" wrapText="1"/>
    </xf>
    <xf numFmtId="0" fontId="29" fillId="37" borderId="7" xfId="62" applyFont="1" applyFill="1" applyBorder="1" applyAlignment="1">
      <alignment horizontal="left" vertical="top" wrapText="1"/>
    </xf>
    <xf numFmtId="0" fontId="26" fillId="37" borderId="7" xfId="62" applyFont="1" applyFill="1" applyBorder="1" applyAlignment="1">
      <alignment horizontal="center" vertical="top" wrapText="1"/>
    </xf>
    <xf numFmtId="0" fontId="0" fillId="37" borderId="7" xfId="64" applyFont="1" applyFill="1" applyBorder="1" applyAlignment="1">
      <alignment vertical="top" wrapText="1"/>
    </xf>
    <xf numFmtId="0" fontId="24" fillId="37" borderId="7" xfId="64" applyFont="1" applyFill="1" applyBorder="1" applyAlignment="1">
      <alignment horizontal="center" vertical="top" wrapText="1"/>
    </xf>
    <xf numFmtId="0" fontId="26" fillId="37" borderId="7" xfId="64" applyFont="1" applyFill="1" applyBorder="1" applyAlignment="1">
      <alignment horizontal="left" vertical="top" wrapText="1"/>
    </xf>
    <xf numFmtId="0" fontId="26" fillId="37" borderId="7" xfId="65" applyFont="1" applyFill="1" applyBorder="1" applyAlignment="1">
      <alignment horizontal="center" vertical="top" wrapText="1"/>
    </xf>
    <xf numFmtId="0" fontId="24" fillId="37" borderId="7" xfId="65" applyFont="1" applyFill="1" applyBorder="1" applyAlignment="1">
      <alignment horizontal="center" vertical="top" wrapText="1"/>
    </xf>
    <xf numFmtId="164" fontId="26" fillId="37" borderId="10" xfId="62" applyNumberFormat="1" applyFont="1" applyFill="1" applyBorder="1" applyAlignment="1">
      <alignment horizontal="left" vertical="top" wrapText="1"/>
    </xf>
    <xf numFmtId="0" fontId="31" fillId="37" borderId="7" xfId="59" applyFont="1" applyFill="1" applyBorder="1" applyAlignment="1">
      <alignment horizontal="left" vertical="top" wrapText="1"/>
    </xf>
    <xf numFmtId="0" fontId="24" fillId="37" borderId="7" xfId="65" applyFont="1" applyFill="1" applyBorder="1" applyAlignment="1">
      <alignment vertical="top" wrapText="1"/>
    </xf>
    <xf numFmtId="164" fontId="26" fillId="37" borderId="10" xfId="65" applyNumberFormat="1" applyFont="1" applyFill="1" applyBorder="1" applyAlignment="1">
      <alignment horizontal="left" vertical="top" wrapText="1"/>
    </xf>
    <xf numFmtId="0" fontId="26" fillId="37" borderId="10" xfId="65" applyFont="1" applyFill="1" applyBorder="1" applyAlignment="1">
      <alignment horizontal="left" vertical="top" wrapText="1"/>
    </xf>
    <xf numFmtId="0" fontId="24" fillId="37" borderId="7" xfId="65" applyFont="1" applyFill="1" applyBorder="1" applyAlignment="1">
      <alignment horizontal="left" vertical="top" wrapText="1"/>
    </xf>
    <xf numFmtId="0" fontId="31" fillId="37" borderId="7" xfId="65" applyFont="1" applyFill="1" applyBorder="1" applyAlignment="1">
      <alignment horizontal="left" vertical="top" wrapText="1"/>
    </xf>
    <xf numFmtId="0" fontId="24" fillId="37" borderId="0" xfId="65" applyFont="1" applyFill="1" applyAlignment="1">
      <alignment horizontal="left" vertical="top" wrapText="1"/>
    </xf>
    <xf numFmtId="164" fontId="26" fillId="37" borderId="7" xfId="65" applyNumberFormat="1" applyFont="1" applyFill="1" applyBorder="1" applyAlignment="1">
      <alignment horizontal="left" vertical="top" wrapText="1"/>
    </xf>
    <xf numFmtId="0" fontId="26" fillId="37" borderId="7" xfId="65" applyFont="1" applyFill="1" applyBorder="1" applyAlignment="1">
      <alignment horizontal="left" vertical="top" wrapText="1"/>
    </xf>
    <xf numFmtId="0" fontId="13" fillId="37" borderId="7" xfId="64" applyFont="1" applyFill="1" applyBorder="1" applyAlignment="1">
      <alignment horizontal="left" vertical="top" wrapText="1"/>
    </xf>
    <xf numFmtId="0" fontId="33" fillId="37" borderId="7" xfId="63" applyFont="1" applyFill="1" applyBorder="1" applyAlignment="1">
      <alignment horizontal="left" vertical="top" wrapText="1"/>
    </xf>
    <xf numFmtId="0" fontId="30" fillId="37" borderId="0" xfId="63" applyFont="1" applyFill="1" applyAlignment="1">
      <alignment horizontal="left" vertical="top" wrapText="1"/>
    </xf>
    <xf numFmtId="0" fontId="26" fillId="37" borderId="7" xfId="63" applyFont="1" applyFill="1" applyBorder="1" applyAlignment="1">
      <alignment horizontal="center" vertical="top" wrapText="1"/>
    </xf>
    <xf numFmtId="0" fontId="26" fillId="37" borderId="0" xfId="63" applyFont="1" applyFill="1" applyAlignment="1">
      <alignment horizontal="left" vertical="top" wrapText="1"/>
    </xf>
    <xf numFmtId="0" fontId="28" fillId="37" borderId="7" xfId="63" applyFont="1" applyFill="1" applyBorder="1" applyAlignment="1">
      <alignment horizontal="left" vertical="top" wrapText="1"/>
    </xf>
    <xf numFmtId="0" fontId="33" fillId="37" borderId="7" xfId="62" applyFont="1" applyFill="1" applyBorder="1" applyAlignment="1">
      <alignment horizontal="left" vertical="top" wrapText="1"/>
    </xf>
    <xf numFmtId="0" fontId="31" fillId="38" borderId="7" xfId="81" applyFont="1" applyFill="1" applyBorder="1" applyAlignment="1">
      <alignment horizontal="left" vertical="top" wrapText="1"/>
    </xf>
    <xf numFmtId="0" fontId="26" fillId="37" borderId="7" xfId="85" applyFont="1" applyFill="1" applyBorder="1" applyAlignment="1">
      <alignment horizontal="left" vertical="top" wrapText="1"/>
    </xf>
    <xf numFmtId="0" fontId="26" fillId="37" borderId="7" xfId="85" applyFont="1" applyFill="1" applyBorder="1" applyAlignment="1">
      <alignment horizontal="center" vertical="top" wrapText="1"/>
    </xf>
    <xf numFmtId="0" fontId="26" fillId="37" borderId="7" xfId="85" applyFont="1" applyFill="1" applyBorder="1" applyAlignment="1">
      <alignment vertical="top" wrapText="1"/>
    </xf>
    <xf numFmtId="164" fontId="26" fillId="37" borderId="7" xfId="85" applyNumberFormat="1" applyFont="1" applyFill="1" applyBorder="1" applyAlignment="1">
      <alignment horizontal="left" vertical="top" wrapText="1"/>
    </xf>
    <xf numFmtId="0" fontId="26" fillId="37" borderId="13" xfId="85" applyFont="1" applyFill="1" applyBorder="1" applyAlignment="1">
      <alignment horizontal="left" vertical="top" wrapText="1"/>
    </xf>
    <xf numFmtId="0" fontId="31" fillId="37" borderId="7" xfId="85" applyFont="1" applyFill="1" applyBorder="1" applyAlignment="1">
      <alignment horizontal="left" vertical="top" wrapText="1"/>
    </xf>
    <xf numFmtId="0" fontId="33" fillId="37" borderId="7" xfId="85" applyFont="1" applyFill="1" applyBorder="1" applyAlignment="1">
      <alignment vertical="top" wrapText="1"/>
    </xf>
    <xf numFmtId="0" fontId="24" fillId="37" borderId="0" xfId="85" applyFont="1" applyFill="1" applyAlignment="1">
      <alignment vertical="top" wrapText="1"/>
    </xf>
    <xf numFmtId="0" fontId="24" fillId="37" borderId="7" xfId="85" applyFont="1" applyFill="1" applyBorder="1" applyAlignment="1">
      <alignment vertical="top" wrapText="1"/>
    </xf>
    <xf numFmtId="0" fontId="24" fillId="37" borderId="7" xfId="85" applyFont="1" applyFill="1" applyBorder="1" applyAlignment="1">
      <alignment horizontal="center" vertical="top" wrapText="1"/>
    </xf>
    <xf numFmtId="0" fontId="26" fillId="37" borderId="10" xfId="85" applyFont="1" applyFill="1" applyBorder="1" applyAlignment="1">
      <alignment horizontal="left" vertical="top" wrapText="1"/>
    </xf>
    <xf numFmtId="0" fontId="24" fillId="37" borderId="0" xfId="85" applyFont="1" applyFill="1" applyAlignment="1">
      <alignment horizontal="left" vertical="top" wrapText="1"/>
    </xf>
    <xf numFmtId="0" fontId="28" fillId="37" borderId="7" xfId="67" applyFont="1" applyFill="1" applyBorder="1" applyAlignment="1">
      <alignment horizontal="left" vertical="top" wrapText="1"/>
    </xf>
    <xf numFmtId="0" fontId="24" fillId="37" borderId="7" xfId="67" applyFont="1" applyFill="1" applyBorder="1" applyAlignment="1">
      <alignment vertical="top" wrapText="1"/>
    </xf>
    <xf numFmtId="0" fontId="24" fillId="37" borderId="7" xfId="67" applyFont="1" applyFill="1" applyBorder="1" applyAlignment="1">
      <alignment horizontal="center" vertical="top" wrapText="1"/>
    </xf>
    <xf numFmtId="0" fontId="26" fillId="37" borderId="7" xfId="67" applyFont="1" applyFill="1" applyBorder="1" applyAlignment="1">
      <alignment vertical="top" wrapText="1"/>
    </xf>
    <xf numFmtId="0" fontId="28" fillId="37" borderId="7" xfId="67" applyFont="1" applyFill="1" applyBorder="1" applyAlignment="1">
      <alignment vertical="top" wrapText="1"/>
    </xf>
    <xf numFmtId="0" fontId="26" fillId="37" borderId="7" xfId="67" applyFont="1" applyFill="1" applyBorder="1" applyAlignment="1">
      <alignment horizontal="left" vertical="top" wrapText="1"/>
    </xf>
    <xf numFmtId="0" fontId="24" fillId="37" borderId="7" xfId="67" applyFont="1" applyFill="1" applyBorder="1" applyAlignment="1">
      <alignment horizontal="left" vertical="top" wrapText="1"/>
    </xf>
    <xf numFmtId="0" fontId="31" fillId="37" borderId="7" xfId="67" applyFont="1" applyFill="1" applyBorder="1" applyAlignment="1">
      <alignment horizontal="left" vertical="top" wrapText="1"/>
    </xf>
    <xf numFmtId="0" fontId="24" fillId="37" borderId="0" xfId="67" applyFont="1" applyFill="1" applyAlignment="1">
      <alignment horizontal="left" vertical="top" wrapText="1"/>
    </xf>
    <xf numFmtId="0" fontId="26" fillId="37" borderId="7" xfId="67" applyFont="1" applyFill="1" applyBorder="1" applyAlignment="1">
      <alignment horizontal="center" vertical="top" wrapText="1"/>
    </xf>
    <xf numFmtId="164" fontId="26" fillId="37" borderId="10" xfId="67" applyNumberFormat="1" applyFont="1" applyFill="1" applyBorder="1" applyAlignment="1">
      <alignment horizontal="left" vertical="top" wrapText="1"/>
    </xf>
    <xf numFmtId="0" fontId="26" fillId="37" borderId="10" xfId="67" applyFont="1" applyFill="1" applyBorder="1" applyAlignment="1">
      <alignment horizontal="left" vertical="top" wrapText="1"/>
    </xf>
    <xf numFmtId="164" fontId="26" fillId="37" borderId="7" xfId="67" applyNumberFormat="1" applyFont="1" applyFill="1" applyBorder="1" applyAlignment="1">
      <alignment horizontal="left" vertical="top" wrapText="1"/>
    </xf>
    <xf numFmtId="0" fontId="26" fillId="37" borderId="13" xfId="67" applyFont="1" applyFill="1" applyBorder="1" applyAlignment="1">
      <alignment horizontal="left" vertical="top" wrapText="1"/>
    </xf>
    <xf numFmtId="0" fontId="29" fillId="37" borderId="7" xfId="67" applyFont="1" applyFill="1" applyBorder="1" applyAlignment="1">
      <alignment vertical="top" wrapText="1"/>
    </xf>
    <xf numFmtId="0" fontId="26" fillId="37" borderId="7" xfId="89" applyFont="1" applyFill="1" applyBorder="1" applyAlignment="1">
      <alignment vertical="top" wrapText="1"/>
    </xf>
    <xf numFmtId="0" fontId="26" fillId="37" borderId="7" xfId="60" applyFont="1" applyFill="1" applyBorder="1" applyAlignment="1">
      <alignment horizontal="center" vertical="top" wrapText="1"/>
    </xf>
    <xf numFmtId="0" fontId="29" fillId="37" borderId="7" xfId="60" applyFont="1" applyFill="1" applyBorder="1" applyAlignment="1">
      <alignment horizontal="left" vertical="top" wrapText="1"/>
    </xf>
    <xf numFmtId="0" fontId="26" fillId="37" borderId="13" xfId="60" applyFont="1" applyFill="1" applyBorder="1" applyAlignment="1">
      <alignment horizontal="left" vertical="top" wrapText="1"/>
    </xf>
    <xf numFmtId="0" fontId="29" fillId="37" borderId="7" xfId="60" applyFont="1" applyFill="1" applyBorder="1" applyAlignment="1">
      <alignment vertical="top" wrapText="1"/>
    </xf>
    <xf numFmtId="0" fontId="0" fillId="8" borderId="0" xfId="0" applyFill="1"/>
    <xf numFmtId="0" fontId="7" fillId="8" borderId="0" xfId="8" applyFill="1"/>
    <xf numFmtId="0" fontId="4" fillId="0" borderId="7" xfId="1" applyBorder="1" applyAlignment="1">
      <alignment horizontal="center" vertical="center"/>
    </xf>
    <xf numFmtId="0" fontId="14" fillId="16" borderId="0" xfId="24" applyFont="1" applyAlignment="1">
      <alignment vertical="top" wrapText="1"/>
    </xf>
    <xf numFmtId="0" fontId="14" fillId="16" borderId="0" xfId="24" applyFont="1" applyAlignment="1">
      <alignment horizontal="center" vertical="top" wrapText="1"/>
    </xf>
    <xf numFmtId="0" fontId="14" fillId="32" borderId="0" xfId="24" applyFont="1" applyFill="1" applyAlignment="1">
      <alignment vertical="top" wrapText="1"/>
    </xf>
    <xf numFmtId="0" fontId="26" fillId="0" borderId="7" xfId="45" applyFont="1" applyBorder="1" applyAlignment="1">
      <alignment horizontal="left" vertical="top" wrapText="1"/>
    </xf>
    <xf numFmtId="0" fontId="26" fillId="0" borderId="7" xfId="2" applyFont="1" applyFill="1" applyBorder="1" applyAlignment="1">
      <alignment vertical="top" wrapText="1"/>
    </xf>
    <xf numFmtId="0" fontId="24" fillId="0" borderId="7" xfId="2" applyFont="1" applyFill="1" applyBorder="1" applyAlignment="1">
      <alignment vertical="top" wrapText="1"/>
    </xf>
    <xf numFmtId="0" fontId="24" fillId="0" borderId="7" xfId="81" applyFont="1" applyFill="1" applyBorder="1" applyAlignment="1">
      <alignment vertical="top" wrapText="1"/>
    </xf>
    <xf numFmtId="0" fontId="24" fillId="0" borderId="11" xfId="2" applyFont="1" applyBorder="1" applyAlignment="1">
      <alignment vertical="top" wrapText="1"/>
    </xf>
    <xf numFmtId="0" fontId="14" fillId="32" borderId="7" xfId="24" applyFont="1" applyFill="1" applyBorder="1" applyAlignment="1">
      <alignment horizontal="left" vertical="top" wrapText="1"/>
    </xf>
    <xf numFmtId="0" fontId="26" fillId="25" borderId="11" xfId="90" applyFont="1" applyFill="1" applyBorder="1" applyAlignment="1">
      <alignment vertical="top" wrapText="1"/>
    </xf>
    <xf numFmtId="0" fontId="26" fillId="25" borderId="12" xfId="90" applyFont="1" applyFill="1" applyBorder="1" applyAlignment="1">
      <alignment vertical="top"/>
    </xf>
    <xf numFmtId="0" fontId="26" fillId="25" borderId="13" xfId="90" applyFont="1" applyFill="1" applyBorder="1" applyAlignment="1">
      <alignment vertical="top"/>
    </xf>
    <xf numFmtId="0" fontId="24" fillId="25" borderId="0" xfId="90" applyFont="1" applyFill="1"/>
    <xf numFmtId="0" fontId="26" fillId="25" borderId="15" xfId="90" applyFont="1" applyFill="1" applyBorder="1" applyAlignment="1">
      <alignment vertical="top" wrapText="1"/>
    </xf>
    <xf numFmtId="0" fontId="26" fillId="25" borderId="16" xfId="90" applyFont="1" applyFill="1" applyBorder="1" applyAlignment="1">
      <alignment vertical="top" wrapText="1"/>
    </xf>
    <xf numFmtId="0" fontId="26" fillId="25" borderId="0" xfId="90" applyFont="1" applyFill="1" applyAlignment="1">
      <alignment vertical="top" wrapText="1"/>
    </xf>
    <xf numFmtId="0" fontId="26" fillId="25" borderId="18" xfId="90" applyFont="1" applyFill="1" applyBorder="1" applyAlignment="1">
      <alignment vertical="top" wrapText="1"/>
    </xf>
    <xf numFmtId="0" fontId="26" fillId="25" borderId="20" xfId="90" applyFont="1" applyFill="1" applyBorder="1" applyAlignment="1">
      <alignment vertical="top" wrapText="1"/>
    </xf>
    <xf numFmtId="0" fontId="26" fillId="25" borderId="21" xfId="90" applyFont="1" applyFill="1" applyBorder="1" applyAlignment="1">
      <alignment vertical="top" wrapText="1"/>
    </xf>
    <xf numFmtId="0" fontId="29" fillId="25" borderId="12" xfId="90" applyFont="1" applyFill="1" applyBorder="1" applyAlignment="1">
      <alignment vertical="top"/>
    </xf>
    <xf numFmtId="0" fontId="29" fillId="25" borderId="13" xfId="90" applyFont="1" applyFill="1" applyBorder="1" applyAlignment="1">
      <alignment vertical="top"/>
    </xf>
    <xf numFmtId="0" fontId="26" fillId="25" borderId="12" xfId="90" applyFont="1" applyFill="1" applyBorder="1" applyAlignment="1">
      <alignment vertical="top" wrapText="1"/>
    </xf>
    <xf numFmtId="0" fontId="29" fillId="25" borderId="12" xfId="90" applyFont="1" applyFill="1" applyBorder="1" applyAlignment="1">
      <alignment horizontal="left" vertical="top"/>
    </xf>
    <xf numFmtId="0" fontId="29" fillId="25" borderId="13" xfId="90" applyFont="1" applyFill="1" applyBorder="1" applyAlignment="1">
      <alignment horizontal="left" vertical="top"/>
    </xf>
    <xf numFmtId="0" fontId="26" fillId="25" borderId="11" xfId="90" applyFont="1" applyFill="1" applyBorder="1"/>
    <xf numFmtId="0" fontId="26" fillId="25" borderId="12" xfId="90" applyFont="1" applyFill="1" applyBorder="1" applyAlignment="1">
      <alignment wrapText="1"/>
    </xf>
    <xf numFmtId="0" fontId="26" fillId="25" borderId="13" xfId="90" applyFont="1" applyFill="1" applyBorder="1" applyAlignment="1">
      <alignment wrapText="1"/>
    </xf>
    <xf numFmtId="0" fontId="28" fillId="25" borderId="7" xfId="90" applyFont="1" applyFill="1" applyBorder="1" applyAlignment="1">
      <alignment horizontal="left" vertical="top" wrapText="1"/>
    </xf>
    <xf numFmtId="0" fontId="26" fillId="25" borderId="7" xfId="90" applyFont="1" applyFill="1" applyBorder="1" applyAlignment="1">
      <alignment horizontal="left" vertical="top" wrapText="1"/>
    </xf>
    <xf numFmtId="0" fontId="26" fillId="25" borderId="7" xfId="90" applyFont="1" applyFill="1" applyBorder="1" applyAlignment="1">
      <alignment horizontal="center" vertical="top" wrapText="1"/>
    </xf>
    <xf numFmtId="164" fontId="26" fillId="25" borderId="7" xfId="90" applyNumberFormat="1" applyFont="1" applyFill="1" applyBorder="1" applyAlignment="1">
      <alignment horizontal="left" vertical="top" wrapText="1"/>
    </xf>
    <xf numFmtId="0" fontId="24" fillId="25" borderId="7" xfId="90" applyFont="1" applyFill="1" applyBorder="1" applyAlignment="1">
      <alignment vertical="top" wrapText="1"/>
    </xf>
    <xf numFmtId="0" fontId="31" fillId="25" borderId="7" xfId="90" applyFont="1" applyFill="1" applyBorder="1" applyAlignment="1">
      <alignment horizontal="left" vertical="top" wrapText="1"/>
    </xf>
    <xf numFmtId="0" fontId="33" fillId="25" borderId="7" xfId="90" applyFont="1" applyFill="1" applyBorder="1" applyAlignment="1">
      <alignment vertical="top" wrapText="1"/>
    </xf>
    <xf numFmtId="0" fontId="24" fillId="25" borderId="0" xfId="90" applyFont="1" applyFill="1" applyAlignment="1">
      <alignment vertical="top" wrapText="1"/>
    </xf>
    <xf numFmtId="0" fontId="26" fillId="25" borderId="7" xfId="90" applyFont="1" applyFill="1" applyBorder="1" applyAlignment="1">
      <alignment vertical="top" wrapText="1"/>
    </xf>
    <xf numFmtId="164" fontId="26" fillId="25" borderId="10" xfId="90" applyNumberFormat="1" applyFont="1" applyFill="1" applyBorder="1" applyAlignment="1">
      <alignment horizontal="left" vertical="top" wrapText="1"/>
    </xf>
    <xf numFmtId="0" fontId="26" fillId="25" borderId="10" xfId="90" applyFont="1" applyFill="1" applyBorder="1" applyAlignment="1">
      <alignment horizontal="left" vertical="top" wrapText="1"/>
    </xf>
    <xf numFmtId="0" fontId="24" fillId="25" borderId="10" xfId="90" applyFont="1" applyFill="1" applyBorder="1" applyAlignment="1">
      <alignment vertical="top" wrapText="1"/>
    </xf>
    <xf numFmtId="0" fontId="24" fillId="25" borderId="7" xfId="90" applyFont="1" applyFill="1" applyBorder="1" applyAlignment="1">
      <alignment horizontal="left" vertical="top" wrapText="1"/>
    </xf>
    <xf numFmtId="0" fontId="24" fillId="25" borderId="0" xfId="90" applyFont="1" applyFill="1" applyAlignment="1">
      <alignment horizontal="left" vertical="top" wrapText="1"/>
    </xf>
    <xf numFmtId="0" fontId="29" fillId="25" borderId="7" xfId="90" applyFont="1" applyFill="1" applyBorder="1" applyAlignment="1">
      <alignment horizontal="left" vertical="top" wrapText="1"/>
    </xf>
    <xf numFmtId="0" fontId="24" fillId="25" borderId="0" xfId="90" applyFont="1" applyFill="1" applyAlignment="1">
      <alignment wrapText="1"/>
    </xf>
    <xf numFmtId="0" fontId="24" fillId="25" borderId="0" xfId="90" applyFont="1" applyFill="1" applyAlignment="1">
      <alignment horizontal="right"/>
    </xf>
    <xf numFmtId="0" fontId="24" fillId="37" borderId="7" xfId="90" applyFont="1" applyFill="1" applyBorder="1" applyAlignment="1">
      <alignment horizontal="left" vertical="top" wrapText="1"/>
    </xf>
    <xf numFmtId="0" fontId="26" fillId="37" borderId="7" xfId="90" applyFont="1" applyFill="1" applyBorder="1" applyAlignment="1">
      <alignment horizontal="left" vertical="top" wrapText="1"/>
    </xf>
    <xf numFmtId="0" fontId="26" fillId="37" borderId="7" xfId="90" applyFont="1" applyFill="1" applyBorder="1" applyAlignment="1">
      <alignment horizontal="center" vertical="top" wrapText="1"/>
    </xf>
    <xf numFmtId="0" fontId="26" fillId="37" borderId="7" xfId="90" applyFont="1" applyFill="1" applyBorder="1" applyAlignment="1">
      <alignment vertical="top" wrapText="1"/>
    </xf>
    <xf numFmtId="164" fontId="26" fillId="37" borderId="10" xfId="90" applyNumberFormat="1" applyFont="1" applyFill="1" applyBorder="1" applyAlignment="1">
      <alignment horizontal="left" vertical="top" wrapText="1"/>
    </xf>
    <xf numFmtId="0" fontId="26" fillId="37" borderId="10" xfId="90" applyFont="1" applyFill="1" applyBorder="1" applyAlignment="1">
      <alignment horizontal="left" vertical="top" wrapText="1"/>
    </xf>
    <xf numFmtId="0" fontId="24" fillId="37" borderId="7" xfId="90" applyFont="1" applyFill="1" applyBorder="1" applyAlignment="1">
      <alignment vertical="top" wrapText="1"/>
    </xf>
    <xf numFmtId="0" fontId="31" fillId="37" borderId="7" xfId="90" applyFont="1" applyFill="1" applyBorder="1" applyAlignment="1">
      <alignment horizontal="left" vertical="top" wrapText="1"/>
    </xf>
    <xf numFmtId="0" fontId="24" fillId="37" borderId="0" xfId="90" applyFont="1" applyFill="1" applyAlignment="1">
      <alignment horizontal="left" vertical="top" wrapText="1"/>
    </xf>
    <xf numFmtId="0" fontId="26" fillId="33" borderId="7" xfId="0" applyFont="1" applyFill="1" applyBorder="1" applyAlignment="1">
      <alignment horizontal="center" vertical="top"/>
    </xf>
    <xf numFmtId="0" fontId="26" fillId="0" borderId="7" xfId="0" applyFont="1" applyBorder="1" applyAlignment="1">
      <alignment horizontal="center" vertical="top"/>
    </xf>
    <xf numFmtId="0" fontId="0" fillId="0" borderId="24" xfId="0" applyFill="1" applyBorder="1" applyAlignment="1">
      <alignment vertical="top"/>
    </xf>
    <xf numFmtId="0" fontId="26" fillId="0" borderId="7" xfId="2" applyFont="1" applyBorder="1" applyAlignment="1">
      <alignment horizontal="left" vertical="center" wrapText="1"/>
    </xf>
    <xf numFmtId="0" fontId="33" fillId="25" borderId="7" xfId="90" applyFont="1" applyFill="1" applyBorder="1" applyAlignment="1">
      <alignment horizontal="left" vertical="top" wrapText="1"/>
    </xf>
    <xf numFmtId="0" fontId="24" fillId="25" borderId="7" xfId="67" applyFont="1" applyFill="1" applyBorder="1" applyAlignment="1">
      <alignment vertical="top" wrapText="1"/>
    </xf>
    <xf numFmtId="0" fontId="24" fillId="0" borderId="7" xfId="67" applyFont="1" applyBorder="1" applyAlignment="1">
      <alignment vertical="top" wrapText="1"/>
    </xf>
    <xf numFmtId="0" fontId="28" fillId="0" borderId="7" xfId="67" applyFont="1" applyBorder="1" applyAlignment="1">
      <alignment vertical="top" wrapText="1"/>
    </xf>
    <xf numFmtId="0" fontId="24" fillId="25" borderId="10" xfId="67" applyFont="1" applyFill="1" applyBorder="1" applyAlignment="1">
      <alignment vertical="top" wrapText="1"/>
    </xf>
    <xf numFmtId="0" fontId="33" fillId="25" borderId="7" xfId="67" applyFont="1" applyFill="1" applyBorder="1" applyAlignment="1">
      <alignment horizontal="left" vertical="top" wrapText="1"/>
    </xf>
    <xf numFmtId="0" fontId="33" fillId="25" borderId="0" xfId="67" applyFont="1" applyFill="1" applyAlignment="1">
      <alignment horizontal="left" vertical="top" wrapText="1"/>
    </xf>
    <xf numFmtId="0" fontId="30" fillId="25" borderId="7" xfId="67" applyFont="1" applyFill="1" applyBorder="1" applyAlignment="1">
      <alignment vertical="top" wrapText="1"/>
    </xf>
    <xf numFmtId="0" fontId="26" fillId="25" borderId="7" xfId="92" applyFont="1" applyFill="1" applyBorder="1" applyAlignment="1">
      <alignment horizontal="left" vertical="top" wrapText="1"/>
    </xf>
    <xf numFmtId="164" fontId="26" fillId="25" borderId="7" xfId="92" applyNumberFormat="1" applyFont="1" applyFill="1" applyBorder="1" applyAlignment="1">
      <alignment horizontal="left" vertical="top" wrapText="1"/>
    </xf>
    <xf numFmtId="0" fontId="26" fillId="25" borderId="13" xfId="92" applyFont="1" applyFill="1" applyBorder="1" applyAlignment="1">
      <alignment horizontal="left" vertical="top" wrapText="1"/>
    </xf>
    <xf numFmtId="0" fontId="31" fillId="25" borderId="7" xfId="92" applyFont="1" applyFill="1" applyBorder="1" applyAlignment="1">
      <alignment horizontal="left" vertical="top" wrapText="1"/>
    </xf>
    <xf numFmtId="0" fontId="29" fillId="25" borderId="7" xfId="92" applyFont="1" applyFill="1" applyBorder="1" applyAlignment="1">
      <alignment horizontal="left" vertical="top" wrapText="1"/>
    </xf>
    <xf numFmtId="0" fontId="26" fillId="25" borderId="7" xfId="92" applyFont="1" applyFill="1" applyBorder="1" applyAlignment="1">
      <alignment vertical="top" wrapText="1"/>
    </xf>
    <xf numFmtId="0" fontId="26" fillId="0" borderId="7" xfId="92" applyFont="1" applyBorder="1" applyAlignment="1">
      <alignment vertical="top" wrapText="1"/>
    </xf>
    <xf numFmtId="0" fontId="24" fillId="0" borderId="7" xfId="92" applyFont="1" applyBorder="1" applyAlignment="1">
      <alignment vertical="top" wrapText="1"/>
    </xf>
    <xf numFmtId="0" fontId="28" fillId="0" borderId="7" xfId="92" applyFont="1" applyBorder="1" applyAlignment="1">
      <alignment vertical="top" wrapText="1"/>
    </xf>
    <xf numFmtId="0" fontId="24" fillId="25" borderId="7" xfId="92" applyFont="1" applyFill="1" applyBorder="1" applyAlignment="1">
      <alignment vertical="top" wrapText="1"/>
    </xf>
    <xf numFmtId="0" fontId="33" fillId="25" borderId="7" xfId="92" applyFont="1" applyFill="1" applyBorder="1" applyAlignment="1">
      <alignment horizontal="left" vertical="top" wrapText="1"/>
    </xf>
    <xf numFmtId="0" fontId="0" fillId="0" borderId="21" xfId="0" applyFill="1" applyBorder="1" applyAlignment="1">
      <alignment vertical="top"/>
    </xf>
    <xf numFmtId="0" fontId="0" fillId="0" borderId="35" xfId="0" applyFill="1" applyBorder="1" applyAlignment="1">
      <alignment vertical="top" wrapText="1"/>
    </xf>
    <xf numFmtId="0" fontId="42" fillId="0" borderId="32" xfId="0" applyFont="1" applyFill="1" applyBorder="1" applyAlignment="1">
      <alignment vertical="top" wrapText="1"/>
    </xf>
    <xf numFmtId="0" fontId="42" fillId="0" borderId="33" xfId="0" applyFont="1" applyBorder="1" applyAlignment="1">
      <alignment vertical="top" wrapText="1"/>
    </xf>
    <xf numFmtId="0" fontId="14" fillId="36" borderId="0" xfId="24" applyFont="1" applyFill="1" applyAlignment="1">
      <alignment horizontal="center" vertical="top" wrapText="1"/>
    </xf>
    <xf numFmtId="0" fontId="26" fillId="0" borderId="7" xfId="2" applyFont="1" applyBorder="1" applyAlignment="1">
      <alignment horizontal="center" vertical="top" wrapText="1"/>
    </xf>
    <xf numFmtId="0" fontId="26" fillId="0" borderId="7" xfId="45" applyFont="1" applyBorder="1" applyAlignment="1">
      <alignment horizontal="center" vertical="top" wrapText="1"/>
    </xf>
    <xf numFmtId="0" fontId="26" fillId="25" borderId="7" xfId="2" applyFont="1" applyFill="1" applyBorder="1" applyAlignment="1">
      <alignment horizontal="center" vertical="top" wrapText="1"/>
    </xf>
    <xf numFmtId="0" fontId="24" fillId="0" borderId="7" xfId="2" applyFont="1" applyBorder="1" applyAlignment="1">
      <alignment horizontal="center" vertical="top" wrapText="1"/>
    </xf>
    <xf numFmtId="0" fontId="26" fillId="0" borderId="7" xfId="54" applyFont="1" applyBorder="1" applyAlignment="1">
      <alignment horizontal="center" vertical="top" wrapText="1"/>
    </xf>
    <xf numFmtId="0" fontId="26" fillId="25" borderId="7" xfId="54" applyFont="1" applyFill="1" applyBorder="1" applyAlignment="1">
      <alignment horizontal="center" vertical="top" wrapText="1"/>
    </xf>
    <xf numFmtId="0" fontId="0" fillId="0" borderId="0" xfId="0" applyAlignment="1">
      <alignment horizontal="center" wrapText="1"/>
    </xf>
    <xf numFmtId="0" fontId="0" fillId="27" borderId="27" xfId="0" applyFill="1" applyBorder="1" applyAlignment="1">
      <alignment vertical="top"/>
    </xf>
    <xf numFmtId="0" fontId="41" fillId="27" borderId="36" xfId="0" applyFont="1" applyFill="1" applyBorder="1" applyAlignment="1">
      <alignment horizontal="center" vertical="top"/>
    </xf>
    <xf numFmtId="0" fontId="0" fillId="27" borderId="33" xfId="0" applyFill="1" applyBorder="1" applyAlignment="1">
      <alignment vertical="top" wrapText="1"/>
    </xf>
    <xf numFmtId="0" fontId="0" fillId="27" borderId="27" xfId="0" applyFill="1" applyBorder="1" applyAlignment="1">
      <alignment vertical="top" wrapText="1"/>
    </xf>
    <xf numFmtId="0" fontId="0" fillId="27" borderId="26" xfId="0" applyFill="1" applyBorder="1" applyAlignment="1">
      <alignment vertical="top" wrapText="1"/>
    </xf>
    <xf numFmtId="0" fontId="2" fillId="25" borderId="0" xfId="0" applyFont="1" applyFill="1" applyAlignment="1">
      <alignment wrapText="1"/>
    </xf>
    <xf numFmtId="0" fontId="2" fillId="39" borderId="0" xfId="0" applyFont="1" applyFill="1" applyAlignment="1">
      <alignment wrapText="1"/>
    </xf>
    <xf numFmtId="0" fontId="0" fillId="25" borderId="23" xfId="0" applyFill="1" applyBorder="1" applyAlignment="1">
      <alignment vertical="top" wrapText="1"/>
    </xf>
    <xf numFmtId="0" fontId="0" fillId="25" borderId="26" xfId="0" applyFill="1" applyBorder="1" applyAlignment="1">
      <alignment vertical="top" wrapText="1"/>
    </xf>
    <xf numFmtId="0" fontId="0" fillId="25" borderId="10" xfId="0" applyFill="1" applyBorder="1" applyAlignment="1">
      <alignment vertical="top" wrapText="1"/>
    </xf>
    <xf numFmtId="0" fontId="0" fillId="25" borderId="7" xfId="0" applyFill="1" applyBorder="1" applyAlignment="1">
      <alignment vertical="top" wrapText="1"/>
    </xf>
    <xf numFmtId="0" fontId="0" fillId="25" borderId="9" xfId="0" applyFill="1" applyBorder="1" applyAlignment="1">
      <alignment vertical="top" wrapText="1"/>
    </xf>
    <xf numFmtId="0" fontId="0" fillId="39" borderId="22" xfId="0" applyFill="1" applyBorder="1" applyAlignment="1">
      <alignment vertical="top"/>
    </xf>
    <xf numFmtId="0" fontId="41" fillId="39" borderId="22" xfId="0" quotePrefix="1" applyFont="1" applyFill="1" applyBorder="1" applyAlignment="1">
      <alignment horizontal="center" vertical="top"/>
    </xf>
    <xf numFmtId="0" fontId="0" fillId="39" borderId="34" xfId="0" applyFill="1" applyBorder="1" applyAlignment="1">
      <alignment vertical="top" wrapText="1"/>
    </xf>
    <xf numFmtId="0" fontId="0" fillId="39" borderId="21" xfId="0" applyFill="1" applyBorder="1" applyAlignment="1">
      <alignment vertical="top"/>
    </xf>
    <xf numFmtId="0" fontId="41" fillId="39" borderId="10" xfId="0" quotePrefix="1" applyFont="1" applyFill="1" applyBorder="1" applyAlignment="1">
      <alignment horizontal="center" vertical="top"/>
    </xf>
    <xf numFmtId="0" fontId="0" fillId="39" borderId="21" xfId="0" applyFill="1" applyBorder="1" applyAlignment="1">
      <alignment vertical="top" wrapText="1"/>
    </xf>
    <xf numFmtId="0" fontId="0" fillId="39" borderId="10" xfId="0" applyFill="1" applyBorder="1" applyAlignment="1">
      <alignment vertical="top" wrapText="1"/>
    </xf>
    <xf numFmtId="0" fontId="0" fillId="39" borderId="23" xfId="0" applyFill="1" applyBorder="1" applyAlignment="1">
      <alignment vertical="top" wrapText="1"/>
    </xf>
    <xf numFmtId="0" fontId="0" fillId="39" borderId="10" xfId="0" applyFill="1" applyBorder="1" applyAlignment="1">
      <alignment vertical="top"/>
    </xf>
    <xf numFmtId="0" fontId="0" fillId="39" borderId="37" xfId="0" applyFill="1" applyBorder="1" applyAlignment="1">
      <alignment vertical="top" wrapText="1"/>
    </xf>
    <xf numFmtId="0" fontId="41" fillId="39" borderId="10" xfId="0" applyFont="1" applyFill="1" applyBorder="1" applyAlignment="1">
      <alignment horizontal="center" vertical="top"/>
    </xf>
    <xf numFmtId="0" fontId="0" fillId="39" borderId="26" xfId="0" applyFill="1" applyBorder="1" applyAlignment="1">
      <alignment vertical="top"/>
    </xf>
    <xf numFmtId="0" fontId="41" fillId="39" borderId="26" xfId="0" quotePrefix="1" applyFont="1" applyFill="1" applyBorder="1" applyAlignment="1">
      <alignment horizontal="center" vertical="top"/>
    </xf>
    <xf numFmtId="0" fontId="0" fillId="39" borderId="33" xfId="0" applyFill="1" applyBorder="1" applyAlignment="1">
      <alignment vertical="top" wrapText="1"/>
    </xf>
    <xf numFmtId="0" fontId="0" fillId="39" borderId="27" xfId="0" applyFill="1" applyBorder="1" applyAlignment="1">
      <alignment vertical="top"/>
    </xf>
    <xf numFmtId="0" fontId="41" fillId="39" borderId="36" xfId="0" applyFont="1" applyFill="1" applyBorder="1" applyAlignment="1">
      <alignment horizontal="center" vertical="top"/>
    </xf>
    <xf numFmtId="0" fontId="0" fillId="39" borderId="27" xfId="0" applyFill="1" applyBorder="1" applyAlignment="1">
      <alignment vertical="top" wrapText="1"/>
    </xf>
    <xf numFmtId="0" fontId="0" fillId="39" borderId="26" xfId="0" applyFill="1" applyBorder="1" applyAlignment="1">
      <alignment vertical="top" wrapText="1"/>
    </xf>
    <xf numFmtId="0" fontId="0" fillId="39" borderId="9" xfId="0" applyFill="1" applyBorder="1" applyAlignment="1">
      <alignment vertical="top" wrapText="1"/>
    </xf>
    <xf numFmtId="0" fontId="0" fillId="25" borderId="8" xfId="0" applyFill="1" applyBorder="1" applyAlignment="1">
      <alignment vertical="top" wrapText="1"/>
    </xf>
    <xf numFmtId="0" fontId="0" fillId="25" borderId="25" xfId="0" applyFill="1" applyBorder="1" applyAlignment="1">
      <alignment vertical="top" wrapText="1"/>
    </xf>
    <xf numFmtId="0" fontId="2" fillId="40" borderId="0" xfId="0" applyFont="1" applyFill="1" applyAlignment="1">
      <alignment wrapText="1"/>
    </xf>
    <xf numFmtId="0" fontId="2" fillId="40" borderId="0" xfId="0" applyFont="1" applyFill="1"/>
    <xf numFmtId="0" fontId="2" fillId="40" borderId="0" xfId="0" applyFont="1" applyFill="1" applyAlignment="1">
      <alignment vertical="top"/>
    </xf>
    <xf numFmtId="0" fontId="14" fillId="35" borderId="30" xfId="24" applyFont="1" applyFill="1" applyBorder="1" applyAlignment="1">
      <alignment horizontal="left" vertical="top" wrapText="1"/>
    </xf>
    <xf numFmtId="0" fontId="14" fillId="35" borderId="0" xfId="24" applyFont="1" applyFill="1" applyBorder="1" applyAlignment="1">
      <alignment horizontal="left" vertical="top" wrapText="1"/>
    </xf>
    <xf numFmtId="0" fontId="14" fillId="32" borderId="29" xfId="24" applyFont="1" applyFill="1" applyBorder="1" applyAlignment="1">
      <alignment horizontal="left" vertical="center" wrapText="1"/>
    </xf>
    <xf numFmtId="0" fontId="14" fillId="32" borderId="38" xfId="24" applyFont="1" applyFill="1" applyBorder="1" applyAlignment="1">
      <alignment horizontal="left" vertical="center" wrapText="1"/>
    </xf>
    <xf numFmtId="0" fontId="14" fillId="35" borderId="29" xfId="24" applyFont="1" applyFill="1" applyBorder="1" applyAlignment="1">
      <alignment horizontal="left" vertical="center"/>
    </xf>
    <xf numFmtId="0" fontId="14" fillId="35" borderId="38" xfId="24" applyFont="1" applyFill="1" applyBorder="1" applyAlignment="1">
      <alignment horizontal="left" vertical="center"/>
    </xf>
    <xf numFmtId="0" fontId="25" fillId="35" borderId="29" xfId="24" applyFont="1" applyFill="1" applyBorder="1" applyAlignment="1">
      <alignment horizontal="center" vertical="center"/>
    </xf>
    <xf numFmtId="0" fontId="25" fillId="35" borderId="38" xfId="24" applyFont="1" applyFill="1" applyBorder="1" applyAlignment="1">
      <alignment horizontal="center" vertical="center"/>
    </xf>
    <xf numFmtId="0" fontId="14" fillId="36" borderId="29" xfId="24" applyFont="1" applyFill="1" applyBorder="1" applyAlignment="1">
      <alignment horizontal="left" vertical="center"/>
    </xf>
    <xf numFmtId="0" fontId="14" fillId="36" borderId="38" xfId="24" applyFont="1" applyFill="1" applyBorder="1" applyAlignment="1">
      <alignment horizontal="left" vertical="center"/>
    </xf>
    <xf numFmtId="0" fontId="25" fillId="36" borderId="29" xfId="24" applyFont="1" applyFill="1" applyBorder="1" applyAlignment="1">
      <alignment horizontal="center" vertical="center"/>
    </xf>
    <xf numFmtId="0" fontId="25" fillId="36" borderId="38" xfId="24" applyFont="1" applyFill="1" applyBorder="1" applyAlignment="1">
      <alignment horizontal="center" vertical="center"/>
    </xf>
    <xf numFmtId="0" fontId="14" fillId="36" borderId="29" xfId="24" applyFont="1" applyFill="1" applyBorder="1" applyAlignment="1">
      <alignment horizontal="left" vertical="center" wrapText="1"/>
    </xf>
    <xf numFmtId="0" fontId="14" fillId="36" borderId="38" xfId="24" applyFont="1" applyFill="1" applyBorder="1" applyAlignment="1">
      <alignment horizontal="left" vertical="center" wrapText="1"/>
    </xf>
    <xf numFmtId="0" fontId="5" fillId="0" borderId="8" xfId="81" applyFill="1" applyBorder="1" applyAlignment="1">
      <alignment horizontal="left" vertical="center" wrapText="1"/>
    </xf>
    <xf numFmtId="0" fontId="5" fillId="0" borderId="9" xfId="81" applyFill="1" applyBorder="1" applyAlignment="1">
      <alignment horizontal="left" vertical="center" wrapText="1"/>
    </xf>
    <xf numFmtId="0" fontId="5" fillId="0" borderId="10" xfId="81" applyFill="1" applyBorder="1" applyAlignment="1">
      <alignment horizontal="left" vertical="center" wrapText="1"/>
    </xf>
    <xf numFmtId="0" fontId="5" fillId="0" borderId="8" xfId="2" applyFill="1" applyBorder="1" applyAlignment="1">
      <alignment horizontal="left" vertical="center" wrapText="1"/>
    </xf>
    <xf numFmtId="0" fontId="5" fillId="0" borderId="9" xfId="2" applyFill="1" applyBorder="1" applyAlignment="1">
      <alignment horizontal="left" vertical="center" wrapText="1"/>
    </xf>
    <xf numFmtId="0" fontId="5" fillId="0" borderId="10" xfId="2" applyFill="1" applyBorder="1" applyAlignment="1">
      <alignment horizontal="left" vertical="center" wrapText="1"/>
    </xf>
    <xf numFmtId="0" fontId="5" fillId="31" borderId="8" xfId="2" applyFill="1" applyBorder="1" applyAlignment="1">
      <alignment horizontal="center" vertical="center"/>
    </xf>
    <xf numFmtId="0" fontId="5" fillId="31" borderId="9" xfId="2" applyFill="1" applyBorder="1" applyAlignment="1">
      <alignment horizontal="center" vertical="center"/>
    </xf>
    <xf numFmtId="0" fontId="5" fillId="31" borderId="10" xfId="2" applyFill="1" applyBorder="1" applyAlignment="1">
      <alignment horizontal="center" vertical="center"/>
    </xf>
    <xf numFmtId="0" fontId="5" fillId="30" borderId="8" xfId="2" applyFill="1" applyBorder="1" applyAlignment="1">
      <alignment horizontal="center" vertical="center"/>
    </xf>
    <xf numFmtId="0" fontId="5" fillId="30" borderId="9" xfId="2" applyFill="1" applyBorder="1" applyAlignment="1">
      <alignment horizontal="center" vertical="center"/>
    </xf>
    <xf numFmtId="0" fontId="5" fillId="30" borderId="10" xfId="2" applyFill="1" applyBorder="1" applyAlignment="1">
      <alignment horizontal="center" vertical="center"/>
    </xf>
    <xf numFmtId="0" fontId="5" fillId="29" borderId="8" xfId="2" applyFill="1" applyBorder="1" applyAlignment="1">
      <alignment horizontal="center" vertical="center"/>
    </xf>
    <xf numFmtId="0" fontId="5" fillId="29" borderId="9" xfId="2" applyFill="1" applyBorder="1" applyAlignment="1">
      <alignment horizontal="center" vertical="center"/>
    </xf>
    <xf numFmtId="0" fontId="5" fillId="29" borderId="10" xfId="2" applyFill="1" applyBorder="1" applyAlignment="1">
      <alignment horizontal="center" vertical="center"/>
    </xf>
    <xf numFmtId="0" fontId="5" fillId="30" borderId="8" xfId="81" applyFill="1" applyBorder="1" applyAlignment="1">
      <alignment horizontal="center" vertical="center"/>
    </xf>
    <xf numFmtId="0" fontId="5" fillId="30" borderId="9" xfId="81" applyFill="1" applyBorder="1" applyAlignment="1">
      <alignment horizontal="center" vertical="center"/>
    </xf>
    <xf numFmtId="0" fontId="5" fillId="30" borderId="10" xfId="81" applyFill="1" applyBorder="1" applyAlignment="1">
      <alignment horizontal="center" vertical="center"/>
    </xf>
    <xf numFmtId="0" fontId="5" fillId="30" borderId="7" xfId="2" applyFill="1" applyBorder="1" applyAlignment="1">
      <alignment horizontal="center" vertical="center"/>
    </xf>
    <xf numFmtId="0" fontId="26" fillId="25" borderId="11" xfId="59" applyFont="1" applyFill="1" applyBorder="1" applyAlignment="1">
      <alignment horizontal="left" vertical="top" wrapText="1"/>
    </xf>
    <xf numFmtId="0" fontId="26" fillId="25" borderId="12" xfId="59" applyFont="1" applyFill="1" applyBorder="1" applyAlignment="1">
      <alignment horizontal="left" vertical="top" wrapText="1"/>
    </xf>
    <xf numFmtId="0" fontId="14" fillId="16" borderId="8" xfId="24" applyFont="1" applyBorder="1" applyAlignment="1">
      <alignment vertical="center" wrapText="1"/>
    </xf>
    <xf numFmtId="0" fontId="14" fillId="16" borderId="9" xfId="24" applyFont="1" applyBorder="1" applyAlignment="1">
      <alignment vertical="center" wrapText="1"/>
    </xf>
    <xf numFmtId="0" fontId="14" fillId="16" borderId="10" xfId="24" applyFont="1" applyBorder="1" applyAlignment="1">
      <alignment vertical="center" wrapText="1"/>
    </xf>
    <xf numFmtId="0" fontId="26" fillId="25" borderId="14" xfId="59" applyFont="1" applyFill="1" applyBorder="1" applyAlignment="1">
      <alignment horizontal="left" vertical="top" wrapText="1"/>
    </xf>
    <xf numFmtId="0" fontId="26" fillId="25" borderId="15" xfId="59" applyFont="1" applyFill="1" applyBorder="1" applyAlignment="1">
      <alignment horizontal="left" vertical="top" wrapText="1"/>
    </xf>
    <xf numFmtId="0" fontId="26" fillId="25" borderId="17" xfId="59" applyFont="1" applyFill="1" applyBorder="1" applyAlignment="1">
      <alignment horizontal="left" vertical="top" wrapText="1"/>
    </xf>
    <xf numFmtId="0" fontId="26" fillId="25" borderId="0" xfId="59" applyFont="1" applyFill="1" applyAlignment="1">
      <alignment horizontal="left" vertical="top" wrapText="1"/>
    </xf>
    <xf numFmtId="0" fontId="26" fillId="25" borderId="19" xfId="59" applyFont="1" applyFill="1" applyBorder="1" applyAlignment="1">
      <alignment horizontal="left" vertical="top" wrapText="1"/>
    </xf>
    <xf numFmtId="0" fontId="26" fillId="25" borderId="20" xfId="59" applyFont="1" applyFill="1" applyBorder="1" applyAlignment="1">
      <alignment horizontal="left" vertical="top" wrapText="1"/>
    </xf>
    <xf numFmtId="0" fontId="26" fillId="25" borderId="11" xfId="60" applyFont="1" applyFill="1" applyBorder="1" applyAlignment="1">
      <alignment horizontal="left" vertical="top" wrapText="1"/>
    </xf>
    <xf numFmtId="0" fontId="26" fillId="25" borderId="12" xfId="60" applyFont="1" applyFill="1" applyBorder="1" applyAlignment="1">
      <alignment horizontal="left" vertical="top" wrapText="1"/>
    </xf>
    <xf numFmtId="0" fontId="26" fillId="25" borderId="13" xfId="60" applyFont="1" applyFill="1" applyBorder="1" applyAlignment="1">
      <alignment horizontal="left" vertical="top" wrapText="1"/>
    </xf>
    <xf numFmtId="0" fontId="26" fillId="25" borderId="14" xfId="60" applyFont="1" applyFill="1" applyBorder="1" applyAlignment="1">
      <alignment horizontal="left" vertical="top" wrapText="1"/>
    </xf>
    <xf numFmtId="0" fontId="26" fillId="25" borderId="15" xfId="60" applyFont="1" applyFill="1" applyBorder="1" applyAlignment="1">
      <alignment horizontal="left" vertical="top" wrapText="1"/>
    </xf>
    <xf numFmtId="0" fontId="26" fillId="25" borderId="16" xfId="60" applyFont="1" applyFill="1" applyBorder="1" applyAlignment="1">
      <alignment horizontal="left" vertical="top" wrapText="1"/>
    </xf>
    <xf numFmtId="0" fontId="26" fillId="25" borderId="17" xfId="60" applyFont="1" applyFill="1" applyBorder="1" applyAlignment="1">
      <alignment horizontal="left" vertical="top" wrapText="1"/>
    </xf>
    <xf numFmtId="0" fontId="26" fillId="25" borderId="0" xfId="60" applyFont="1" applyFill="1" applyAlignment="1">
      <alignment horizontal="left" vertical="top" wrapText="1"/>
    </xf>
    <xf numFmtId="0" fontId="26" fillId="25" borderId="18" xfId="60" applyFont="1" applyFill="1" applyBorder="1" applyAlignment="1">
      <alignment horizontal="left" vertical="top" wrapText="1"/>
    </xf>
    <xf numFmtId="0" fontId="26" fillId="25" borderId="19" xfId="60" applyFont="1" applyFill="1" applyBorder="1" applyAlignment="1">
      <alignment horizontal="left" vertical="top" wrapText="1"/>
    </xf>
    <xf numFmtId="0" fontId="26" fillId="25" borderId="20" xfId="60" applyFont="1" applyFill="1" applyBorder="1" applyAlignment="1">
      <alignment horizontal="left" vertical="top" wrapText="1"/>
    </xf>
    <xf numFmtId="0" fontId="26" fillId="25" borderId="21" xfId="60" applyFont="1" applyFill="1" applyBorder="1" applyAlignment="1">
      <alignment horizontal="left" vertical="top" wrapText="1"/>
    </xf>
    <xf numFmtId="0" fontId="26" fillId="25" borderId="11" xfId="61" applyFont="1" applyFill="1" applyBorder="1" applyAlignment="1">
      <alignment horizontal="left" vertical="top" wrapText="1"/>
    </xf>
    <xf numFmtId="0" fontId="26" fillId="25" borderId="12" xfId="61" applyFont="1" applyFill="1" applyBorder="1" applyAlignment="1">
      <alignment horizontal="left" vertical="top" wrapText="1"/>
    </xf>
    <xf numFmtId="0" fontId="26" fillId="25" borderId="14" xfId="61" applyFont="1" applyFill="1" applyBorder="1" applyAlignment="1">
      <alignment horizontal="left" vertical="top" wrapText="1"/>
    </xf>
    <xf numFmtId="0" fontId="26" fillId="25" borderId="15" xfId="61" applyFont="1" applyFill="1" applyBorder="1" applyAlignment="1">
      <alignment horizontal="left" vertical="top" wrapText="1"/>
    </xf>
    <xf numFmtId="0" fontId="26" fillId="25" borderId="17" xfId="61" applyFont="1" applyFill="1" applyBorder="1" applyAlignment="1">
      <alignment horizontal="left" vertical="top" wrapText="1"/>
    </xf>
    <xf numFmtId="0" fontId="26" fillId="25" borderId="0" xfId="61" applyFont="1" applyFill="1" applyAlignment="1">
      <alignment horizontal="left" vertical="top" wrapText="1"/>
    </xf>
    <xf numFmtId="0" fontId="26" fillId="25" borderId="19" xfId="61" applyFont="1" applyFill="1" applyBorder="1" applyAlignment="1">
      <alignment horizontal="left" vertical="top" wrapText="1"/>
    </xf>
    <xf numFmtId="0" fontId="26" fillId="25" borderId="20" xfId="61" applyFont="1" applyFill="1" applyBorder="1" applyAlignment="1">
      <alignment horizontal="left" vertical="top" wrapText="1"/>
    </xf>
    <xf numFmtId="0" fontId="26" fillId="25" borderId="11" xfId="62" applyFont="1" applyFill="1" applyBorder="1" applyAlignment="1">
      <alignment horizontal="left" vertical="top" wrapText="1"/>
    </xf>
    <xf numFmtId="0" fontId="26" fillId="25" borderId="12" xfId="62" applyFont="1" applyFill="1" applyBorder="1" applyAlignment="1">
      <alignment horizontal="left" vertical="top" wrapText="1"/>
    </xf>
    <xf numFmtId="0" fontId="26" fillId="25" borderId="11" xfId="62" applyFont="1" applyFill="1" applyBorder="1" applyAlignment="1">
      <alignment horizontal="left" wrapText="1"/>
    </xf>
    <xf numFmtId="0" fontId="26" fillId="25" borderId="12" xfId="62" applyFont="1" applyFill="1" applyBorder="1" applyAlignment="1">
      <alignment horizontal="left" wrapText="1"/>
    </xf>
    <xf numFmtId="0" fontId="14" fillId="16" borderId="8" xfId="24" applyFont="1" applyBorder="1" applyAlignment="1">
      <alignment horizontal="left" vertical="center" wrapText="1"/>
    </xf>
    <xf numFmtId="0" fontId="14" fillId="16" borderId="9" xfId="24" applyFont="1" applyBorder="1" applyAlignment="1">
      <alignment horizontal="left" vertical="center" wrapText="1"/>
    </xf>
    <xf numFmtId="0" fontId="14" fillId="16" borderId="10" xfId="24" applyFont="1" applyBorder="1" applyAlignment="1">
      <alignment horizontal="left" vertical="center" wrapText="1"/>
    </xf>
    <xf numFmtId="0" fontId="26" fillId="25" borderId="14" xfId="62" applyFont="1" applyFill="1" applyBorder="1" applyAlignment="1">
      <alignment horizontal="left" vertical="top" wrapText="1"/>
    </xf>
    <xf numFmtId="0" fontId="26" fillId="25" borderId="15" xfId="62" applyFont="1" applyFill="1" applyBorder="1" applyAlignment="1">
      <alignment horizontal="left" vertical="top" wrapText="1"/>
    </xf>
    <xf numFmtId="0" fontId="26" fillId="25" borderId="17" xfId="62" applyFont="1" applyFill="1" applyBorder="1" applyAlignment="1">
      <alignment horizontal="left" vertical="top" wrapText="1"/>
    </xf>
    <xf numFmtId="0" fontId="26" fillId="25" borderId="0" xfId="62" applyFont="1" applyFill="1" applyAlignment="1">
      <alignment horizontal="left" vertical="top" wrapText="1"/>
    </xf>
    <xf numFmtId="0" fontId="26" fillId="25" borderId="19" xfId="62" applyFont="1" applyFill="1" applyBorder="1" applyAlignment="1">
      <alignment horizontal="left" vertical="top" wrapText="1"/>
    </xf>
    <xf numFmtId="0" fontId="26" fillId="25" borderId="20" xfId="62" applyFont="1" applyFill="1" applyBorder="1" applyAlignment="1">
      <alignment horizontal="left" vertical="top" wrapText="1"/>
    </xf>
    <xf numFmtId="0" fontId="26" fillId="25" borderId="11" xfId="63" applyFont="1" applyFill="1" applyBorder="1" applyAlignment="1">
      <alignment horizontal="left" vertical="top" wrapText="1"/>
    </xf>
    <xf numFmtId="0" fontId="26" fillId="25" borderId="12" xfId="63" applyFont="1" applyFill="1" applyBorder="1" applyAlignment="1">
      <alignment horizontal="left" vertical="top" wrapText="1"/>
    </xf>
    <xf numFmtId="0" fontId="26" fillId="25" borderId="11" xfId="63" applyFont="1" applyFill="1" applyBorder="1" applyAlignment="1">
      <alignment horizontal="left" wrapText="1"/>
    </xf>
    <xf numFmtId="0" fontId="26" fillId="25" borderId="12" xfId="63" applyFont="1" applyFill="1" applyBorder="1" applyAlignment="1">
      <alignment horizontal="left" wrapText="1"/>
    </xf>
    <xf numFmtId="0" fontId="26" fillId="25" borderId="14" xfId="63" applyFont="1" applyFill="1" applyBorder="1" applyAlignment="1">
      <alignment horizontal="left" vertical="top" wrapText="1"/>
    </xf>
    <xf numFmtId="0" fontId="26" fillId="25" borderId="15" xfId="63" applyFont="1" applyFill="1" applyBorder="1" applyAlignment="1">
      <alignment horizontal="left" vertical="top" wrapText="1"/>
    </xf>
    <xf numFmtId="0" fontId="26" fillId="25" borderId="17" xfId="63" applyFont="1" applyFill="1" applyBorder="1" applyAlignment="1">
      <alignment horizontal="left" vertical="top" wrapText="1"/>
    </xf>
    <xf numFmtId="0" fontId="26" fillId="25" borderId="0" xfId="63" applyFont="1" applyFill="1" applyAlignment="1">
      <alignment horizontal="left" vertical="top" wrapText="1"/>
    </xf>
    <xf numFmtId="0" fontId="26" fillId="25" borderId="19" xfId="63" applyFont="1" applyFill="1" applyBorder="1" applyAlignment="1">
      <alignment horizontal="left" vertical="top" wrapText="1"/>
    </xf>
    <xf numFmtId="0" fontId="26" fillId="25" borderId="20" xfId="63" applyFont="1" applyFill="1" applyBorder="1" applyAlignment="1">
      <alignment horizontal="left" vertical="top" wrapText="1"/>
    </xf>
    <xf numFmtId="0" fontId="28" fillId="25" borderId="11" xfId="62" applyFont="1" applyFill="1" applyBorder="1" applyAlignment="1">
      <alignment horizontal="left" vertical="top" wrapText="1"/>
    </xf>
    <xf numFmtId="0" fontId="28" fillId="25" borderId="12" xfId="62" applyFont="1" applyFill="1" applyBorder="1" applyAlignment="1">
      <alignment horizontal="left" vertical="top" wrapText="1"/>
    </xf>
    <xf numFmtId="0" fontId="26" fillId="25" borderId="12" xfId="62" applyFont="1" applyFill="1" applyBorder="1" applyAlignment="1">
      <alignment horizontal="left" vertical="top"/>
    </xf>
    <xf numFmtId="0" fontId="26" fillId="25" borderId="0" xfId="62" applyFont="1" applyFill="1" applyBorder="1" applyAlignment="1">
      <alignment horizontal="left" vertical="top" wrapText="1"/>
    </xf>
    <xf numFmtId="0" fontId="26" fillId="25" borderId="11" xfId="65" applyFont="1" applyFill="1" applyBorder="1" applyAlignment="1">
      <alignment horizontal="left" vertical="top" wrapText="1"/>
    </xf>
    <xf numFmtId="0" fontId="26" fillId="25" borderId="12" xfId="65" applyFont="1" applyFill="1" applyBorder="1" applyAlignment="1">
      <alignment horizontal="left" vertical="top" wrapText="1"/>
    </xf>
    <xf numFmtId="0" fontId="26" fillId="25" borderId="11" xfId="65" applyFont="1" applyFill="1" applyBorder="1" applyAlignment="1">
      <alignment horizontal="left" wrapText="1"/>
    </xf>
    <xf numFmtId="0" fontId="26" fillId="25" borderId="12" xfId="65" applyFont="1" applyFill="1" applyBorder="1" applyAlignment="1">
      <alignment horizontal="left" wrapText="1"/>
    </xf>
    <xf numFmtId="0" fontId="26" fillId="25" borderId="14" xfId="65" applyFont="1" applyFill="1" applyBorder="1" applyAlignment="1">
      <alignment horizontal="left" vertical="top" wrapText="1"/>
    </xf>
    <xf numFmtId="0" fontId="26" fillId="25" borderId="15" xfId="65" applyFont="1" applyFill="1" applyBorder="1" applyAlignment="1">
      <alignment horizontal="left" vertical="top" wrapText="1"/>
    </xf>
    <xf numFmtId="0" fontId="26" fillId="25" borderId="17" xfId="65" applyFont="1" applyFill="1" applyBorder="1" applyAlignment="1">
      <alignment horizontal="left" vertical="top" wrapText="1"/>
    </xf>
    <xf numFmtId="0" fontId="26" fillId="25" borderId="0" xfId="65" applyFont="1" applyFill="1" applyAlignment="1">
      <alignment horizontal="left" vertical="top" wrapText="1"/>
    </xf>
    <xf numFmtId="0" fontId="26" fillId="25" borderId="19" xfId="65" applyFont="1" applyFill="1" applyBorder="1" applyAlignment="1">
      <alignment horizontal="left" vertical="top" wrapText="1"/>
    </xf>
    <xf numFmtId="0" fontId="26" fillId="25" borderId="20" xfId="65" applyFont="1" applyFill="1" applyBorder="1" applyAlignment="1">
      <alignment horizontal="left" vertical="top" wrapText="1"/>
    </xf>
    <xf numFmtId="0" fontId="26" fillId="0" borderId="11" xfId="62" applyFont="1" applyBorder="1" applyAlignment="1">
      <alignment horizontal="left" vertical="top" wrapText="1"/>
    </xf>
    <xf numFmtId="0" fontId="26" fillId="0" borderId="12" xfId="62" applyFont="1" applyBorder="1" applyAlignment="1">
      <alignment horizontal="left" vertical="top" wrapText="1"/>
    </xf>
    <xf numFmtId="0" fontId="29" fillId="25" borderId="11" xfId="62" applyFont="1" applyFill="1" applyBorder="1" applyAlignment="1">
      <alignment horizontal="left" vertical="top" wrapText="1"/>
    </xf>
    <xf numFmtId="0" fontId="29" fillId="25" borderId="12" xfId="62" applyFont="1" applyFill="1" applyBorder="1" applyAlignment="1">
      <alignment horizontal="left" vertical="top" wrapText="1"/>
    </xf>
    <xf numFmtId="0" fontId="26" fillId="25" borderId="11" xfId="90" applyFont="1" applyFill="1" applyBorder="1" applyAlignment="1">
      <alignment horizontal="left" vertical="top" wrapText="1"/>
    </xf>
    <xf numFmtId="0" fontId="26" fillId="25" borderId="12" xfId="90" applyFont="1" applyFill="1" applyBorder="1" applyAlignment="1">
      <alignment horizontal="left" vertical="top" wrapText="1"/>
    </xf>
    <xf numFmtId="0" fontId="26" fillId="25" borderId="14" xfId="90" applyFont="1" applyFill="1" applyBorder="1" applyAlignment="1">
      <alignment horizontal="left" vertical="top" wrapText="1"/>
    </xf>
    <xf numFmtId="0" fontId="26" fillId="25" borderId="15" xfId="90" applyFont="1" applyFill="1" applyBorder="1" applyAlignment="1">
      <alignment horizontal="left" vertical="top" wrapText="1"/>
    </xf>
    <xf numFmtId="0" fontId="26" fillId="25" borderId="17" xfId="90" applyFont="1" applyFill="1" applyBorder="1" applyAlignment="1">
      <alignment horizontal="left" vertical="top" wrapText="1"/>
    </xf>
    <xf numFmtId="0" fontId="26" fillId="25" borderId="0" xfId="90" applyFont="1" applyFill="1" applyAlignment="1">
      <alignment horizontal="left" vertical="top" wrapText="1"/>
    </xf>
    <xf numFmtId="0" fontId="26" fillId="25" borderId="19" xfId="90" applyFont="1" applyFill="1" applyBorder="1" applyAlignment="1">
      <alignment horizontal="left" vertical="top" wrapText="1"/>
    </xf>
    <xf numFmtId="0" fontId="26" fillId="25" borderId="20" xfId="90" applyFont="1" applyFill="1" applyBorder="1" applyAlignment="1">
      <alignment horizontal="left" vertical="top" wrapText="1"/>
    </xf>
    <xf numFmtId="0" fontId="26" fillId="25" borderId="11" xfId="85" applyFont="1" applyFill="1" applyBorder="1" applyAlignment="1">
      <alignment horizontal="left" vertical="top" wrapText="1"/>
    </xf>
    <xf numFmtId="0" fontId="26" fillId="25" borderId="12" xfId="85" applyFont="1" applyFill="1" applyBorder="1" applyAlignment="1">
      <alignment horizontal="left" vertical="top" wrapText="1"/>
    </xf>
    <xf numFmtId="0" fontId="26" fillId="25" borderId="11" xfId="85" applyFont="1" applyFill="1" applyBorder="1" applyAlignment="1">
      <alignment horizontal="left" wrapText="1"/>
    </xf>
    <xf numFmtId="0" fontId="26" fillId="25" borderId="12" xfId="85" applyFont="1" applyFill="1" applyBorder="1" applyAlignment="1">
      <alignment horizontal="left" wrapText="1"/>
    </xf>
    <xf numFmtId="0" fontId="26" fillId="25" borderId="14" xfId="85" applyFont="1" applyFill="1" applyBorder="1" applyAlignment="1">
      <alignment horizontal="left" vertical="top" wrapText="1"/>
    </xf>
    <xf numFmtId="0" fontId="26" fillId="25" borderId="15" xfId="85" applyFont="1" applyFill="1" applyBorder="1" applyAlignment="1">
      <alignment horizontal="left" vertical="top" wrapText="1"/>
    </xf>
    <xf numFmtId="0" fontId="26" fillId="25" borderId="17" xfId="85" applyFont="1" applyFill="1" applyBorder="1" applyAlignment="1">
      <alignment horizontal="left" vertical="top" wrapText="1"/>
    </xf>
    <xf numFmtId="0" fontId="26" fillId="25" borderId="0" xfId="85" applyFont="1" applyFill="1" applyAlignment="1">
      <alignment horizontal="left" vertical="top" wrapText="1"/>
    </xf>
    <xf numFmtId="0" fontId="26" fillId="25" borderId="19" xfId="85" applyFont="1" applyFill="1" applyBorder="1" applyAlignment="1">
      <alignment horizontal="left" vertical="top" wrapText="1"/>
    </xf>
    <xf numFmtId="0" fontId="26" fillId="25" borderId="20" xfId="85" applyFont="1" applyFill="1" applyBorder="1" applyAlignment="1">
      <alignment horizontal="left" vertical="top" wrapText="1"/>
    </xf>
    <xf numFmtId="0" fontId="26" fillId="25" borderId="11" xfId="67" applyFont="1" applyFill="1" applyBorder="1" applyAlignment="1">
      <alignment horizontal="left" vertical="top" wrapText="1"/>
    </xf>
    <xf numFmtId="0" fontId="26" fillId="25" borderId="12" xfId="67" applyFont="1" applyFill="1" applyBorder="1" applyAlignment="1">
      <alignment horizontal="left" vertical="top" wrapText="1"/>
    </xf>
    <xf numFmtId="0" fontId="26" fillId="25" borderId="13" xfId="67" applyFont="1" applyFill="1" applyBorder="1" applyAlignment="1">
      <alignment horizontal="left" vertical="top" wrapText="1"/>
    </xf>
    <xf numFmtId="0" fontId="26" fillId="25" borderId="11" xfId="67" applyFont="1" applyFill="1" applyBorder="1" applyAlignment="1">
      <alignment horizontal="left" wrapText="1"/>
    </xf>
    <xf numFmtId="0" fontId="26" fillId="25" borderId="14" xfId="67" applyFont="1" applyFill="1" applyBorder="1" applyAlignment="1">
      <alignment horizontal="left" vertical="top" wrapText="1"/>
    </xf>
    <xf numFmtId="0" fontId="26" fillId="25" borderId="15" xfId="67" applyFont="1" applyFill="1" applyBorder="1" applyAlignment="1">
      <alignment horizontal="left" vertical="top" wrapText="1"/>
    </xf>
    <xf numFmtId="0" fontId="26" fillId="25" borderId="16" xfId="67" applyFont="1" applyFill="1" applyBorder="1" applyAlignment="1">
      <alignment horizontal="left" vertical="top" wrapText="1"/>
    </xf>
    <xf numFmtId="0" fontId="26" fillId="25" borderId="17" xfId="67" applyFont="1" applyFill="1" applyBorder="1" applyAlignment="1">
      <alignment horizontal="left" vertical="top" wrapText="1"/>
    </xf>
    <xf numFmtId="0" fontId="26" fillId="25" borderId="0" xfId="67" applyFont="1" applyFill="1" applyAlignment="1">
      <alignment horizontal="left" vertical="top" wrapText="1"/>
    </xf>
    <xf numFmtId="0" fontId="26" fillId="25" borderId="18" xfId="67" applyFont="1" applyFill="1" applyBorder="1" applyAlignment="1">
      <alignment horizontal="left" vertical="top" wrapText="1"/>
    </xf>
    <xf numFmtId="0" fontId="26" fillId="25" borderId="19" xfId="67" applyFont="1" applyFill="1" applyBorder="1" applyAlignment="1">
      <alignment horizontal="left" vertical="top" wrapText="1"/>
    </xf>
    <xf numFmtId="0" fontId="26" fillId="25" borderId="20" xfId="67" applyFont="1" applyFill="1" applyBorder="1" applyAlignment="1">
      <alignment horizontal="left" vertical="top" wrapText="1"/>
    </xf>
    <xf numFmtId="0" fontId="26" fillId="25" borderId="21" xfId="67" applyFont="1" applyFill="1" applyBorder="1" applyAlignment="1">
      <alignment horizontal="left" vertical="top" wrapText="1"/>
    </xf>
    <xf numFmtId="0" fontId="26" fillId="25" borderId="12" xfId="67" applyFont="1" applyFill="1" applyBorder="1" applyAlignment="1">
      <alignment horizontal="left" wrapText="1"/>
    </xf>
    <xf numFmtId="0" fontId="26" fillId="25" borderId="11" xfId="54" applyFont="1" applyFill="1" applyBorder="1" applyAlignment="1">
      <alignment horizontal="left" vertical="top" wrapText="1"/>
    </xf>
    <xf numFmtId="0" fontId="26" fillId="25" borderId="12" xfId="54" applyFont="1" applyFill="1" applyBorder="1" applyAlignment="1">
      <alignment horizontal="left" vertical="top" wrapText="1"/>
    </xf>
    <xf numFmtId="0" fontId="26" fillId="25" borderId="14" xfId="54" applyFont="1" applyFill="1" applyBorder="1" applyAlignment="1">
      <alignment horizontal="left" vertical="top" wrapText="1"/>
    </xf>
    <xf numFmtId="0" fontId="26" fillId="25" borderId="15" xfId="54" applyFont="1" applyFill="1" applyBorder="1" applyAlignment="1">
      <alignment horizontal="left" vertical="top" wrapText="1"/>
    </xf>
    <xf numFmtId="0" fontId="26" fillId="25" borderId="17" xfId="54" applyFont="1" applyFill="1" applyBorder="1" applyAlignment="1">
      <alignment horizontal="left" vertical="top" wrapText="1"/>
    </xf>
    <xf numFmtId="0" fontId="26" fillId="25" borderId="0" xfId="54" applyFont="1" applyFill="1" applyAlignment="1">
      <alignment horizontal="left" vertical="top" wrapText="1"/>
    </xf>
    <xf numFmtId="0" fontId="26" fillId="25" borderId="19" xfId="54" applyFont="1" applyFill="1" applyBorder="1" applyAlignment="1">
      <alignment horizontal="left" vertical="top" wrapText="1"/>
    </xf>
    <xf numFmtId="0" fontId="26" fillId="25" borderId="20" xfId="54" applyFont="1" applyFill="1" applyBorder="1" applyAlignment="1">
      <alignment horizontal="left" vertical="top" wrapText="1"/>
    </xf>
    <xf numFmtId="0" fontId="26" fillId="25" borderId="11" xfId="60" applyFont="1" applyFill="1" applyBorder="1" applyAlignment="1">
      <alignment horizontal="left" wrapText="1"/>
    </xf>
    <xf numFmtId="0" fontId="26" fillId="25" borderId="12" xfId="60" applyFont="1" applyFill="1" applyBorder="1" applyAlignment="1">
      <alignment horizontal="left" wrapText="1"/>
    </xf>
    <xf numFmtId="0" fontId="26" fillId="25" borderId="13" xfId="60" applyFont="1" applyFill="1" applyBorder="1" applyAlignment="1">
      <alignment horizontal="left" wrapText="1"/>
    </xf>
  </cellXfs>
  <cellStyles count="93">
    <cellStyle name="%" xfId="3" xr:uid="{35476684-A49B-466A-9399-78F02092F851}"/>
    <cellStyle name="%_Schedule 29.1 Updates to Tables Round 7 AWAP BaFO Round 2 v2.1 2007-07-13 MH" xfId="4" xr:uid="{027FD3F6-880A-408F-B262-5B853F62956A}"/>
    <cellStyle name="20% - Accent1 2" xfId="25" xr:uid="{7A7E152A-E53A-4F51-82A7-C8840F41F413}"/>
    <cellStyle name="20% - Accent2 2" xfId="29" xr:uid="{F877ABF1-9F86-4986-9DF2-6998788EF7D8}"/>
    <cellStyle name="20% - Accent3 2" xfId="33" xr:uid="{23C0C362-1DEF-49E2-B27D-130C96D7BB2D}"/>
    <cellStyle name="20% - Accent4 2" xfId="37" xr:uid="{E26CF2BC-0CD8-46F6-A330-1CF72010C911}"/>
    <cellStyle name="20% - Accent5 2" xfId="41" xr:uid="{7355B53D-42B8-46AE-8CC2-617850586DAF}"/>
    <cellStyle name="40% - Accent1 2" xfId="26" xr:uid="{1F6E534D-0A43-42E6-8927-97AE3F5AFE78}"/>
    <cellStyle name="40% - Accent2 2" xfId="30" xr:uid="{EBB393E0-CB3A-4110-AC4D-B75B79185FC5}"/>
    <cellStyle name="40% - Accent3 2" xfId="34" xr:uid="{63DD3581-D425-4FFB-8FBB-348DDD9C2CEE}"/>
    <cellStyle name="40% - Accent4 2" xfId="38" xr:uid="{0C53FB54-F8EA-41AB-ACCE-43F7D32E1C3D}"/>
    <cellStyle name="40% - Accent5 2" xfId="42" xr:uid="{BE4E938A-71AD-4882-8ACC-3215A733DC4D}"/>
    <cellStyle name="60% - Accent1 2" xfId="27" xr:uid="{6B791F36-346A-4870-B946-22CF6A53A95C}"/>
    <cellStyle name="60% - Accent2 2" xfId="31" xr:uid="{48DBBCCC-2195-43D9-A7B2-7DC39AA8AC96}"/>
    <cellStyle name="60% - Accent3 2" xfId="35" xr:uid="{2314902F-8827-4AE4-A1F5-DA5E449B8B62}"/>
    <cellStyle name="60% - Accent4 2" xfId="39" xr:uid="{E8017EB4-A893-49A7-A07A-EFDB406D391D}"/>
    <cellStyle name="60% - Accent5 2" xfId="43" xr:uid="{40CBB115-1671-435B-B608-5F1B95D57450}"/>
    <cellStyle name="Accent1 2" xfId="24" xr:uid="{0C1212DF-F3B5-45E7-BF30-2658A762A649}"/>
    <cellStyle name="Accent2 2" xfId="28" xr:uid="{9740B764-D2A4-4F28-ABA8-8F572CF09993}"/>
    <cellStyle name="Accent3 2" xfId="32" xr:uid="{523F7F80-BFBF-4661-9DDF-9710435A0AB9}"/>
    <cellStyle name="Accent4 2" xfId="36" xr:uid="{58F9B875-9194-40BC-AF2D-EDB5A112B12E}"/>
    <cellStyle name="Accent5 2" xfId="40" xr:uid="{090E325A-9BCB-448F-97C9-6677C62DF5B3}"/>
    <cellStyle name="Bad 2" xfId="13" xr:uid="{319F6868-65F9-44A5-8756-0E6CA26EFAEE}"/>
    <cellStyle name="Calculation 2" xfId="17" xr:uid="{7377A67D-07D1-433B-809B-4180E462FAF0}"/>
    <cellStyle name="Check Cell 2" xfId="19" xr:uid="{4C170A1F-CBDF-4E6B-8B4C-A2D1B2E2D48B}"/>
    <cellStyle name="Comma 2" xfId="5" xr:uid="{0FF2F64F-7469-4454-854B-184AAA74AD1E}"/>
    <cellStyle name="Currency 2" xfId="6" xr:uid="{BBB2E718-629B-46B1-B154-B2DCD5B7E074}"/>
    <cellStyle name="Explanatory Text 2" xfId="22" xr:uid="{1717A4A5-7315-419A-8FE7-B772A658B839}"/>
    <cellStyle name="Good 2" xfId="12" xr:uid="{D2CAB2E6-3019-4D5C-B79C-9D7FE60FE2B4}"/>
    <cellStyle name="Heading 1 2" xfId="8" xr:uid="{BF639807-5DCE-4EAE-89C7-625C1A3EEF1D}"/>
    <cellStyle name="Heading 2 2" xfId="9" xr:uid="{C9491FE9-1559-472C-9066-EE5B4DFA85CD}"/>
    <cellStyle name="Heading 3 2" xfId="10" xr:uid="{0D0E04C0-08B3-4F4D-A333-7B8227B9655C}"/>
    <cellStyle name="Heading 4 2" xfId="11" xr:uid="{0597455D-A276-4849-854A-77161C957006}"/>
    <cellStyle name="Hyperlink" xfId="1" builtinId="8"/>
    <cellStyle name="Hyperlink 2" xfId="50" xr:uid="{6608F9A5-1C1C-4AC7-96FA-EC526F86BC3F}"/>
    <cellStyle name="Input 2" xfId="15" xr:uid="{23CE11C7-9180-41A5-8342-EEF19E5371AA}"/>
    <cellStyle name="Linked Cell 2" xfId="18" xr:uid="{C96B5044-B1DE-42A8-A451-FF17EC4CBBB0}"/>
    <cellStyle name="Neutral 2" xfId="14" xr:uid="{1313C0D4-3915-4A54-A1BB-F5131848967F}"/>
    <cellStyle name="Normal" xfId="0" builtinId="0"/>
    <cellStyle name="Normal 2" xfId="44" xr:uid="{6087FA86-C924-4F5D-8A9A-80B9C85C4E06}"/>
    <cellStyle name="Normal 2 2" xfId="46" xr:uid="{A95CF079-B86A-4DA4-930F-3CAE0DA36E60}"/>
    <cellStyle name="Normal 2 2 2" xfId="49" xr:uid="{950D28D4-B019-4791-975A-333EE907D935}"/>
    <cellStyle name="Normal 2 2 2 2" xfId="56" xr:uid="{3714FB13-D9A4-4ACD-9E38-90C7EE177522}"/>
    <cellStyle name="Normal 2 2 2 2 2" xfId="77" xr:uid="{209A2143-D13C-4A0A-9566-7AE1DF679F5E}"/>
    <cellStyle name="Normal 2 2 2 3" xfId="61" xr:uid="{6B62ED52-CE9F-468D-8DF9-D5720C2262E3}"/>
    <cellStyle name="Normal 2 2 2 3 2" xfId="74" xr:uid="{FE2DB8BD-73F2-4741-9FD5-9985518E2017}"/>
    <cellStyle name="Normal 2 2 2 3 3" xfId="83" xr:uid="{C341EB45-CD13-4052-A2A4-D167B800AD6E}"/>
    <cellStyle name="Normal 2 2 2 3 4" xfId="86" xr:uid="{AEA071B3-96CA-44EA-8218-3E3040311B06}"/>
    <cellStyle name="Normal 2 2 2 3 5" xfId="91" xr:uid="{3AE842CC-1FBE-4D56-8FC2-46C403CD11DF}"/>
    <cellStyle name="Normal 2 2 3" xfId="52" xr:uid="{DE34135C-8B28-4D0F-BB78-5E2D51C878B4}"/>
    <cellStyle name="Normal 2 2 3 2" xfId="57" xr:uid="{E5E0D010-09EF-497C-87B4-6487FFCB4C5A}"/>
    <cellStyle name="Normal 2 2 3 3" xfId="63" xr:uid="{A726BC6F-FEF3-462B-97ED-94F34A946BFD}"/>
    <cellStyle name="Normal 2 2 4" xfId="53" xr:uid="{6738A112-C930-41FF-99B6-51829E612F2A}"/>
    <cellStyle name="Normal 2 2 4 2" xfId="60" xr:uid="{628B82A9-FBFA-43DE-BFF3-901A8F557955}"/>
    <cellStyle name="Normal 2 2 4 2 2" xfId="89" xr:uid="{4A9944EF-6DD7-41FC-ABA9-B01BCCEB4B6C}"/>
    <cellStyle name="Normal 2 2 4 3" xfId="79" xr:uid="{14C3AF63-5DB8-45D9-8451-796B329D2121}"/>
    <cellStyle name="Normal 2 2 5" xfId="59" xr:uid="{B31F867D-800B-4BAA-99DA-4DF17BAA6A31}"/>
    <cellStyle name="Normal 2 2 5 2" xfId="87" xr:uid="{DC3BD76E-87C0-4F68-B2B1-09B9377EA533}"/>
    <cellStyle name="Normal 2 2 6" xfId="68" xr:uid="{760FF2B6-4B9B-4022-BAEB-FB3080C73EB3}"/>
    <cellStyle name="Normal 3" xfId="45" xr:uid="{CD6C5DDE-0DA2-4B8F-91FA-E967CF7FE34D}"/>
    <cellStyle name="Normal 3 2" xfId="48" xr:uid="{012E13CD-E6D2-4E21-AE87-DEEC243800F6}"/>
    <cellStyle name="Normal 3 2 2" xfId="69" xr:uid="{7F7D05D0-953F-4164-A3F1-373CF0BF52B9}"/>
    <cellStyle name="Normal 3 2 2 2" xfId="80" xr:uid="{D2F3FF73-9A58-4555-953E-4C693260CA4F}"/>
    <cellStyle name="Normal 3 3" xfId="51" xr:uid="{07629339-2C8E-498F-B7F7-F92D38C730C4}"/>
    <cellStyle name="Normal 3 4" xfId="54" xr:uid="{4763D0B2-5BF5-43B3-9E47-1046C39918D0}"/>
    <cellStyle name="Normal 3 4 2" xfId="76" xr:uid="{0B9775CE-2EAF-46A5-9F38-9740E65CA87C}"/>
    <cellStyle name="Normal 3 4 3" xfId="78" xr:uid="{3FE0AC37-09EB-4D48-85FD-4D78B0C2B8ED}"/>
    <cellStyle name="Normal 3 5" xfId="58" xr:uid="{7C713A56-EA04-4EDB-9F24-414FA5034F49}"/>
    <cellStyle name="Normal 3 5 2" xfId="75" xr:uid="{2551151B-DDCE-4136-A70B-C8C60954A444}"/>
    <cellStyle name="Normal 3 5 3" xfId="84" xr:uid="{D9E2EA4C-AA7B-4455-AE60-6C23E42BA954}"/>
    <cellStyle name="Normal 3 5 4" xfId="88" xr:uid="{2FC0F942-4BE2-4DC6-A072-9DE7375AEA82}"/>
    <cellStyle name="Normal 4" xfId="64" xr:uid="{9B39FA4E-F2F3-4133-BDC9-FB5B1C5DC7EA}"/>
    <cellStyle name="Normal 5" xfId="65" xr:uid="{B9B07752-443C-4563-BBA0-19328357CE6D}"/>
    <cellStyle name="Normal 5 2" xfId="81" xr:uid="{4C803CD7-863A-4DF0-AFBC-C4D32163D4B2}"/>
    <cellStyle name="Normal 6" xfId="47" xr:uid="{B699FD3F-A255-4AF1-8A95-FA0F38D90986}"/>
    <cellStyle name="Normal 6 2" xfId="55" xr:uid="{6F4E9AA2-2321-43E0-A356-2BF3A8A68480}"/>
    <cellStyle name="Normal 6 2 2" xfId="72" xr:uid="{4F1D694C-A6A3-49FA-BBAB-3E8B24126AF8}"/>
    <cellStyle name="Normal 6 3" xfId="62" xr:uid="{61CBB3B8-EAA5-4F21-B6B3-AAC5C7F147CC}"/>
    <cellStyle name="Normal 6 3 2" xfId="73" xr:uid="{2DB3DDD7-D51E-43D5-83B4-55DB7AD856DC}"/>
    <cellStyle name="Normal 6 3 3" xfId="82" xr:uid="{47F1967E-6BC1-4AF9-9A4A-B82EE1E5E7C2}"/>
    <cellStyle name="Normal 6 3 4" xfId="92" xr:uid="{4DD8D467-F679-4C5A-8EAB-6F8888E10834}"/>
    <cellStyle name="Normal 7" xfId="66" xr:uid="{3357BB71-3761-43C3-A8C8-C432F4C2EDDD}"/>
    <cellStyle name="Normal 7 2" xfId="71" xr:uid="{0522BEA3-D463-4C14-8B17-696B62B95879}"/>
    <cellStyle name="Normal 7 3" xfId="90" xr:uid="{8332FEF7-19AC-45AE-B86B-D69730DFFC23}"/>
    <cellStyle name="Normal 8" xfId="67" xr:uid="{FB8EDBF2-3342-4AA3-B216-0C45B396420C}"/>
    <cellStyle name="Normal 8 2" xfId="70" xr:uid="{71963E3E-3B99-40E7-81F8-2F256E131481}"/>
    <cellStyle name="Normal 8 3" xfId="85" xr:uid="{8635872D-F473-41CC-B3BE-384F01857694}"/>
    <cellStyle name="Normal 9" xfId="2" xr:uid="{6C66251C-8C97-4B19-915B-D6D0B254C50C}"/>
    <cellStyle name="Note 2" xfId="21" xr:uid="{475CA49F-9AF2-4BE1-80E5-A9AC16A88D7C}"/>
    <cellStyle name="Output 2" xfId="16" xr:uid="{69ED25C7-AE65-473D-B63A-1EB5FBCD349A}"/>
    <cellStyle name="Percent 2" xfId="7" xr:uid="{75DDC949-6BC1-4980-8B52-6708BFC3B833}"/>
    <cellStyle name="Total 2" xfId="23" xr:uid="{BF21045B-0A9A-4D8C-AEC8-13816509B16F}"/>
    <cellStyle name="Warning Text 2" xfId="20" xr:uid="{96B86942-588F-46D6-87EA-BF89E633F1B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19050</xdr:rowOff>
    </xdr:from>
    <xdr:to>
      <xdr:col>35</xdr:col>
      <xdr:colOff>140156</xdr:colOff>
      <xdr:row>57</xdr:row>
      <xdr:rowOff>170121</xdr:rowOff>
    </xdr:to>
    <xdr:pic>
      <xdr:nvPicPr>
        <xdr:cNvPr id="2" name="Picture 1">
          <a:extLst>
            <a:ext uri="{FF2B5EF4-FFF2-40B4-BE49-F238E27FC236}">
              <a16:creationId xmlns:a16="http://schemas.microsoft.com/office/drawing/2014/main" id="{FD5D0DBB-0A57-45F4-B36A-2452186BBEEC}"/>
            </a:ext>
          </a:extLst>
        </xdr:cNvPr>
        <xdr:cNvPicPr>
          <a:picLocks noChangeAspect="1"/>
        </xdr:cNvPicPr>
      </xdr:nvPicPr>
      <xdr:blipFill>
        <a:blip xmlns:r="http://schemas.openxmlformats.org/officeDocument/2006/relationships" r:embed="rId1"/>
        <a:stretch>
          <a:fillRect/>
        </a:stretch>
      </xdr:blipFill>
      <xdr:spPr>
        <a:xfrm>
          <a:off x="0" y="400050"/>
          <a:ext cx="21752381" cy="1062857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76200</xdr:rowOff>
    </xdr:from>
    <xdr:to>
      <xdr:col>17</xdr:col>
      <xdr:colOff>436800</xdr:colOff>
      <xdr:row>49</xdr:row>
      <xdr:rowOff>170295</xdr:rowOff>
    </xdr:to>
    <xdr:pic>
      <xdr:nvPicPr>
        <xdr:cNvPr id="2" name="Picture 1">
          <a:extLst>
            <a:ext uri="{FF2B5EF4-FFF2-40B4-BE49-F238E27FC236}">
              <a16:creationId xmlns:a16="http://schemas.microsoft.com/office/drawing/2014/main" id="{EA59231F-5E43-45D0-92F1-C5AFE9419C0F}"/>
            </a:ext>
          </a:extLst>
        </xdr:cNvPr>
        <xdr:cNvPicPr>
          <a:picLocks noChangeAspect="1"/>
        </xdr:cNvPicPr>
      </xdr:nvPicPr>
      <xdr:blipFill>
        <a:blip xmlns:r="http://schemas.openxmlformats.org/officeDocument/2006/relationships" r:embed="rId1"/>
        <a:stretch>
          <a:fillRect/>
        </a:stretch>
      </xdr:blipFill>
      <xdr:spPr>
        <a:xfrm>
          <a:off x="0" y="266700"/>
          <a:ext cx="10800000" cy="923809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85725</xdr:rowOff>
    </xdr:from>
    <xdr:to>
      <xdr:col>28</xdr:col>
      <xdr:colOff>16914</xdr:colOff>
      <xdr:row>57</xdr:row>
      <xdr:rowOff>27249</xdr:rowOff>
    </xdr:to>
    <xdr:pic>
      <xdr:nvPicPr>
        <xdr:cNvPr id="2" name="Picture 1">
          <a:extLst>
            <a:ext uri="{FF2B5EF4-FFF2-40B4-BE49-F238E27FC236}">
              <a16:creationId xmlns:a16="http://schemas.microsoft.com/office/drawing/2014/main" id="{5A34689F-F3A1-4567-8072-21AAA8D018C6}"/>
            </a:ext>
          </a:extLst>
        </xdr:cNvPr>
        <xdr:cNvPicPr>
          <a:picLocks noChangeAspect="1"/>
        </xdr:cNvPicPr>
      </xdr:nvPicPr>
      <xdr:blipFill>
        <a:blip xmlns:r="http://schemas.openxmlformats.org/officeDocument/2006/relationships" r:embed="rId1"/>
        <a:stretch>
          <a:fillRect/>
        </a:stretch>
      </xdr:blipFill>
      <xdr:spPr>
        <a:xfrm>
          <a:off x="0" y="276225"/>
          <a:ext cx="17085714" cy="106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85725</xdr:rowOff>
    </xdr:from>
    <xdr:to>
      <xdr:col>32</xdr:col>
      <xdr:colOff>149943</xdr:colOff>
      <xdr:row>59</xdr:row>
      <xdr:rowOff>17677</xdr:rowOff>
    </xdr:to>
    <xdr:pic>
      <xdr:nvPicPr>
        <xdr:cNvPr id="2" name="Picture 1">
          <a:extLst>
            <a:ext uri="{FF2B5EF4-FFF2-40B4-BE49-F238E27FC236}">
              <a16:creationId xmlns:a16="http://schemas.microsoft.com/office/drawing/2014/main" id="{A6273408-92F9-47DB-8143-DA66510F5C62}"/>
            </a:ext>
          </a:extLst>
        </xdr:cNvPr>
        <xdr:cNvPicPr>
          <a:picLocks noChangeAspect="1"/>
        </xdr:cNvPicPr>
      </xdr:nvPicPr>
      <xdr:blipFill>
        <a:blip xmlns:r="http://schemas.openxmlformats.org/officeDocument/2006/relationships" r:embed="rId1"/>
        <a:stretch>
          <a:fillRect/>
        </a:stretch>
      </xdr:blipFill>
      <xdr:spPr>
        <a:xfrm>
          <a:off x="0" y="276225"/>
          <a:ext cx="19657143" cy="10980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85725</xdr:rowOff>
    </xdr:from>
    <xdr:to>
      <xdr:col>29</xdr:col>
      <xdr:colOff>169219</xdr:colOff>
      <xdr:row>52</xdr:row>
      <xdr:rowOff>141653</xdr:rowOff>
    </xdr:to>
    <xdr:pic>
      <xdr:nvPicPr>
        <xdr:cNvPr id="2" name="Picture 1">
          <a:extLst>
            <a:ext uri="{FF2B5EF4-FFF2-40B4-BE49-F238E27FC236}">
              <a16:creationId xmlns:a16="http://schemas.microsoft.com/office/drawing/2014/main" id="{57C3FDAB-2199-40C0-B9FA-7084F0113846}"/>
            </a:ext>
          </a:extLst>
        </xdr:cNvPr>
        <xdr:cNvPicPr>
          <a:picLocks noChangeAspect="1"/>
        </xdr:cNvPicPr>
      </xdr:nvPicPr>
      <xdr:blipFill>
        <a:blip xmlns:r="http://schemas.openxmlformats.org/officeDocument/2006/relationships" r:embed="rId1"/>
        <a:stretch>
          <a:fillRect/>
        </a:stretch>
      </xdr:blipFill>
      <xdr:spPr>
        <a:xfrm>
          <a:off x="0" y="276225"/>
          <a:ext cx="17847619" cy="97714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61</xdr:col>
      <xdr:colOff>597541</xdr:colOff>
      <xdr:row>92</xdr:row>
      <xdr:rowOff>102595</xdr:rowOff>
    </xdr:to>
    <xdr:pic>
      <xdr:nvPicPr>
        <xdr:cNvPr id="2" name="Picture 1">
          <a:extLst>
            <a:ext uri="{FF2B5EF4-FFF2-40B4-BE49-F238E27FC236}">
              <a16:creationId xmlns:a16="http://schemas.microsoft.com/office/drawing/2014/main" id="{271C3C66-7458-4811-8931-AF1C2E34499F}"/>
            </a:ext>
          </a:extLst>
        </xdr:cNvPr>
        <xdr:cNvPicPr>
          <a:picLocks noChangeAspect="1"/>
        </xdr:cNvPicPr>
      </xdr:nvPicPr>
      <xdr:blipFill>
        <a:blip xmlns:r="http://schemas.openxmlformats.org/officeDocument/2006/relationships" r:embed="rId1"/>
        <a:stretch>
          <a:fillRect/>
        </a:stretch>
      </xdr:blipFill>
      <xdr:spPr>
        <a:xfrm>
          <a:off x="0" y="190500"/>
          <a:ext cx="39314285" cy="174380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47625</xdr:rowOff>
    </xdr:from>
    <xdr:to>
      <xdr:col>40</xdr:col>
      <xdr:colOff>206439</xdr:colOff>
      <xdr:row>61</xdr:row>
      <xdr:rowOff>150958</xdr:rowOff>
    </xdr:to>
    <xdr:pic>
      <xdr:nvPicPr>
        <xdr:cNvPr id="2" name="Picture 1">
          <a:extLst>
            <a:ext uri="{FF2B5EF4-FFF2-40B4-BE49-F238E27FC236}">
              <a16:creationId xmlns:a16="http://schemas.microsoft.com/office/drawing/2014/main" id="{95BAB41F-C1A1-40DE-87BB-6C318085BE79}"/>
            </a:ext>
          </a:extLst>
        </xdr:cNvPr>
        <xdr:cNvPicPr>
          <a:picLocks noChangeAspect="1"/>
        </xdr:cNvPicPr>
      </xdr:nvPicPr>
      <xdr:blipFill>
        <a:blip xmlns:r="http://schemas.openxmlformats.org/officeDocument/2006/relationships" r:embed="rId1"/>
        <a:stretch>
          <a:fillRect/>
        </a:stretch>
      </xdr:blipFill>
      <xdr:spPr>
        <a:xfrm>
          <a:off x="0" y="238125"/>
          <a:ext cx="24885714" cy="1153333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76200</xdr:rowOff>
    </xdr:from>
    <xdr:to>
      <xdr:col>31</xdr:col>
      <xdr:colOff>407046</xdr:colOff>
      <xdr:row>53</xdr:row>
      <xdr:rowOff>36867</xdr:rowOff>
    </xdr:to>
    <xdr:pic>
      <xdr:nvPicPr>
        <xdr:cNvPr id="2" name="Picture 1">
          <a:extLst>
            <a:ext uri="{FF2B5EF4-FFF2-40B4-BE49-F238E27FC236}">
              <a16:creationId xmlns:a16="http://schemas.microsoft.com/office/drawing/2014/main" id="{7CDA927A-D8A1-4125-B9B6-6F66AAA0FDF3}"/>
            </a:ext>
          </a:extLst>
        </xdr:cNvPr>
        <xdr:cNvPicPr>
          <a:picLocks noChangeAspect="1"/>
        </xdr:cNvPicPr>
      </xdr:nvPicPr>
      <xdr:blipFill>
        <a:blip xmlns:r="http://schemas.openxmlformats.org/officeDocument/2006/relationships" r:embed="rId1"/>
        <a:stretch>
          <a:fillRect/>
        </a:stretch>
      </xdr:blipFill>
      <xdr:spPr>
        <a:xfrm>
          <a:off x="0" y="266700"/>
          <a:ext cx="20228571" cy="98666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66675</xdr:rowOff>
    </xdr:from>
    <xdr:to>
      <xdr:col>25</xdr:col>
      <xdr:colOff>226666</xdr:colOff>
      <xdr:row>70</xdr:row>
      <xdr:rowOff>150746</xdr:rowOff>
    </xdr:to>
    <xdr:pic>
      <xdr:nvPicPr>
        <xdr:cNvPr id="2" name="Picture 1">
          <a:extLst>
            <a:ext uri="{FF2B5EF4-FFF2-40B4-BE49-F238E27FC236}">
              <a16:creationId xmlns:a16="http://schemas.microsoft.com/office/drawing/2014/main" id="{0CA64056-E9A1-4DF9-9F5D-E0360778E626}"/>
            </a:ext>
          </a:extLst>
        </xdr:cNvPr>
        <xdr:cNvPicPr>
          <a:picLocks noChangeAspect="1"/>
        </xdr:cNvPicPr>
      </xdr:nvPicPr>
      <xdr:blipFill>
        <a:blip xmlns:r="http://schemas.openxmlformats.org/officeDocument/2006/relationships" r:embed="rId1"/>
        <a:stretch>
          <a:fillRect/>
        </a:stretch>
      </xdr:blipFill>
      <xdr:spPr>
        <a:xfrm>
          <a:off x="0" y="257175"/>
          <a:ext cx="15466666" cy="1322857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76200</xdr:rowOff>
    </xdr:from>
    <xdr:to>
      <xdr:col>22</xdr:col>
      <xdr:colOff>264990</xdr:colOff>
      <xdr:row>62</xdr:row>
      <xdr:rowOff>169986</xdr:rowOff>
    </xdr:to>
    <xdr:pic>
      <xdr:nvPicPr>
        <xdr:cNvPr id="2" name="Picture 1">
          <a:extLst>
            <a:ext uri="{FF2B5EF4-FFF2-40B4-BE49-F238E27FC236}">
              <a16:creationId xmlns:a16="http://schemas.microsoft.com/office/drawing/2014/main" id="{F7E42747-993A-401E-A3B7-8C091534A9F6}"/>
            </a:ext>
          </a:extLst>
        </xdr:cNvPr>
        <xdr:cNvPicPr>
          <a:picLocks noChangeAspect="1"/>
        </xdr:cNvPicPr>
      </xdr:nvPicPr>
      <xdr:blipFill>
        <a:blip xmlns:r="http://schemas.openxmlformats.org/officeDocument/2006/relationships" r:embed="rId1"/>
        <a:stretch>
          <a:fillRect/>
        </a:stretch>
      </xdr:blipFill>
      <xdr:spPr>
        <a:xfrm>
          <a:off x="0" y="266700"/>
          <a:ext cx="13676190" cy="1171428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95250</xdr:rowOff>
    </xdr:from>
    <xdr:to>
      <xdr:col>18</xdr:col>
      <xdr:colOff>398628</xdr:colOff>
      <xdr:row>42</xdr:row>
      <xdr:rowOff>103798</xdr:rowOff>
    </xdr:to>
    <xdr:pic>
      <xdr:nvPicPr>
        <xdr:cNvPr id="2" name="Picture 1">
          <a:extLst>
            <a:ext uri="{FF2B5EF4-FFF2-40B4-BE49-F238E27FC236}">
              <a16:creationId xmlns:a16="http://schemas.microsoft.com/office/drawing/2014/main" id="{CCCD286F-AE51-41C6-8EFA-DDB866A4006C}"/>
            </a:ext>
          </a:extLst>
        </xdr:cNvPr>
        <xdr:cNvPicPr>
          <a:picLocks noChangeAspect="1"/>
        </xdr:cNvPicPr>
      </xdr:nvPicPr>
      <xdr:blipFill>
        <a:blip xmlns:r="http://schemas.openxmlformats.org/officeDocument/2006/relationships" r:embed="rId1"/>
        <a:stretch>
          <a:fillRect/>
        </a:stretch>
      </xdr:blipFill>
      <xdr:spPr>
        <a:xfrm>
          <a:off x="0" y="285750"/>
          <a:ext cx="11371428" cy="78190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3C23F-4A9D-4A6B-A6E8-46C1738E448F}">
  <dimension ref="B2:C16"/>
  <sheetViews>
    <sheetView workbookViewId="0">
      <selection activeCell="B3" sqref="B3"/>
    </sheetView>
  </sheetViews>
  <sheetFormatPr defaultColWidth="9.1796875" defaultRowHeight="14.5" x14ac:dyDescent="0.35"/>
  <cols>
    <col min="1" max="1" width="9.54296875" style="577" customWidth="1"/>
    <col min="2" max="16384" width="9.1796875" style="577"/>
  </cols>
  <sheetData>
    <row r="2" spans="2:3" ht="28.5" x14ac:dyDescent="0.65">
      <c r="B2" s="578" t="s">
        <v>1189</v>
      </c>
    </row>
    <row r="3" spans="2:3" ht="15" customHeight="1" x14ac:dyDescent="0.65">
      <c r="B3" s="578"/>
    </row>
    <row r="4" spans="2:3" x14ac:dyDescent="0.35">
      <c r="B4" s="577" t="s">
        <v>958</v>
      </c>
    </row>
    <row r="6" spans="2:3" x14ac:dyDescent="0.35">
      <c r="B6" s="577" t="s">
        <v>1184</v>
      </c>
    </row>
    <row r="7" spans="2:3" x14ac:dyDescent="0.35">
      <c r="C7" s="577" t="s">
        <v>1185</v>
      </c>
    </row>
    <row r="9" spans="2:3" x14ac:dyDescent="0.35">
      <c r="B9" s="577" t="s">
        <v>1183</v>
      </c>
    </row>
    <row r="10" spans="2:3" x14ac:dyDescent="0.35">
      <c r="C10" s="577" t="s">
        <v>970</v>
      </c>
    </row>
    <row r="11" spans="2:3" x14ac:dyDescent="0.35">
      <c r="C11" s="577" t="s">
        <v>971</v>
      </c>
    </row>
    <row r="12" spans="2:3" x14ac:dyDescent="0.35">
      <c r="C12" s="577" t="s">
        <v>972</v>
      </c>
    </row>
    <row r="14" spans="2:3" x14ac:dyDescent="0.35">
      <c r="B14" s="577" t="s">
        <v>1186</v>
      </c>
    </row>
    <row r="15" spans="2:3" x14ac:dyDescent="0.35">
      <c r="C15" s="577" t="s">
        <v>1187</v>
      </c>
    </row>
    <row r="16" spans="2:3" x14ac:dyDescent="0.35">
      <c r="C16" s="577" t="s">
        <v>1188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014C0-DF01-4160-80CF-330295DDDCAB}">
  <dimension ref="A1:F1"/>
  <sheetViews>
    <sheetView workbookViewId="0"/>
  </sheetViews>
  <sheetFormatPr defaultRowHeight="14.5" x14ac:dyDescent="0.35"/>
  <sheetData>
    <row r="1" spans="1:6" x14ac:dyDescent="0.35">
      <c r="A1" t="s">
        <v>9</v>
      </c>
      <c r="B1" t="s">
        <v>18</v>
      </c>
      <c r="F1" s="448" t="s">
        <v>956</v>
      </c>
    </row>
  </sheetData>
  <hyperlinks>
    <hyperlink ref="F1" location="Summary!A1" display="Back to Summary" xr:uid="{D2EF4FAB-8BC0-4B00-BAA1-F5DF9960B163}"/>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29597-5B06-4941-A0A1-BF6D6A37EE57}">
  <dimension ref="A1:F1"/>
  <sheetViews>
    <sheetView workbookViewId="0"/>
  </sheetViews>
  <sheetFormatPr defaultRowHeight="14.5" x14ac:dyDescent="0.35"/>
  <sheetData>
    <row r="1" spans="1:6" x14ac:dyDescent="0.35">
      <c r="A1" t="s">
        <v>10</v>
      </c>
      <c r="B1" t="s">
        <v>19</v>
      </c>
      <c r="F1" s="448" t="s">
        <v>956</v>
      </c>
    </row>
  </sheetData>
  <hyperlinks>
    <hyperlink ref="F1" location="Summary!A1" display="Back to Summary" xr:uid="{D793F661-9E85-4C9D-9243-A4CA23F5939E}"/>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FFE92-2D9A-4BF6-A355-53B54AC539E3}">
  <dimension ref="A1:F1"/>
  <sheetViews>
    <sheetView workbookViewId="0">
      <selection activeCell="F1" sqref="F1"/>
    </sheetView>
  </sheetViews>
  <sheetFormatPr defaultRowHeight="14.5" x14ac:dyDescent="0.35"/>
  <sheetData>
    <row r="1" spans="1:6" x14ac:dyDescent="0.35">
      <c r="A1" t="s">
        <v>11</v>
      </c>
      <c r="B1" t="s">
        <v>20</v>
      </c>
      <c r="F1" s="448" t="s">
        <v>956</v>
      </c>
    </row>
  </sheetData>
  <hyperlinks>
    <hyperlink ref="F1" location="Summary!A1" display="Back to Summary" xr:uid="{57538A63-D41C-4283-A251-842333951316}"/>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F1F5A-A2D9-453B-9FF3-CFC74F096A64}">
  <dimension ref="A1:F1"/>
  <sheetViews>
    <sheetView workbookViewId="0">
      <selection activeCell="F1" sqref="F1"/>
    </sheetView>
  </sheetViews>
  <sheetFormatPr defaultRowHeight="14.5" x14ac:dyDescent="0.35"/>
  <sheetData>
    <row r="1" spans="1:6" x14ac:dyDescent="0.35">
      <c r="A1" t="s">
        <v>12</v>
      </c>
      <c r="B1" t="s">
        <v>21</v>
      </c>
      <c r="F1" s="448" t="s">
        <v>956</v>
      </c>
    </row>
  </sheetData>
  <hyperlinks>
    <hyperlink ref="F1" location="Summary!A1" display="Back to Summary" xr:uid="{34ED8033-649C-4B40-B24E-97C77B78649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CFE08-EC20-4BDA-9BEF-0242F1BF1999}">
  <dimension ref="A1:F1"/>
  <sheetViews>
    <sheetView workbookViewId="0">
      <selection activeCell="F1" sqref="F1"/>
    </sheetView>
  </sheetViews>
  <sheetFormatPr defaultRowHeight="14.5" x14ac:dyDescent="0.35"/>
  <sheetData>
    <row r="1" spans="1:6" x14ac:dyDescent="0.35">
      <c r="A1" t="s">
        <v>13</v>
      </c>
      <c r="B1" t="s">
        <v>22</v>
      </c>
      <c r="F1" s="448" t="s">
        <v>956</v>
      </c>
    </row>
  </sheetData>
  <hyperlinks>
    <hyperlink ref="F1" location="Summary!A1" display="Back to Summary" xr:uid="{2AA0EE60-A784-4B35-A88E-63CC678379C1}"/>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E7217-38EE-4F11-A267-FB02182751BA}">
  <dimension ref="A1:M144"/>
  <sheetViews>
    <sheetView showGridLines="0" showRuler="0" zoomScaleNormal="100" zoomScalePageLayoutView="98" workbookViewId="0">
      <pane xSplit="6" topLeftCell="L1" activePane="topRight" state="frozen"/>
      <selection pane="topRight" activeCell="F1" sqref="F1"/>
    </sheetView>
  </sheetViews>
  <sheetFormatPr defaultColWidth="10.54296875" defaultRowHeight="20.149999999999999" customHeight="1" x14ac:dyDescent="0.3"/>
  <cols>
    <col min="1" max="1" width="19.26953125" style="81" customWidth="1"/>
    <col min="2" max="2" width="43.26953125" style="81" customWidth="1"/>
    <col min="3" max="3" width="12.453125" style="81" customWidth="1"/>
    <col min="4" max="4" width="54.453125" style="81" customWidth="1"/>
    <col min="5" max="5" width="17.1796875" style="81" bestFit="1" customWidth="1"/>
    <col min="6" max="6" width="39.81640625" style="81" customWidth="1"/>
    <col min="7" max="7" width="43.54296875" style="81" customWidth="1"/>
    <col min="8" max="8" width="22.1796875" style="81" customWidth="1"/>
    <col min="9" max="9" width="29.453125" style="81" customWidth="1"/>
    <col min="10" max="10" width="28.81640625" style="81" customWidth="1"/>
    <col min="11" max="11" width="51.81640625" style="81" customWidth="1"/>
    <col min="12" max="12" width="26.1796875" style="81" customWidth="1"/>
    <col min="13" max="13" width="51.54296875" style="81" customWidth="1"/>
    <col min="14" max="16384" width="10.54296875" style="81"/>
  </cols>
  <sheetData>
    <row r="1" spans="1:13" ht="39" customHeight="1" x14ac:dyDescent="0.3">
      <c r="A1" s="301" t="s">
        <v>239</v>
      </c>
      <c r="B1" s="80" t="s">
        <v>55</v>
      </c>
      <c r="C1" s="268"/>
      <c r="D1" s="449" t="s">
        <v>956</v>
      </c>
      <c r="E1" s="77"/>
      <c r="F1" s="449" t="s">
        <v>974</v>
      </c>
      <c r="G1" s="77"/>
      <c r="H1" s="77"/>
      <c r="I1" s="77"/>
      <c r="J1" s="77"/>
      <c r="K1" s="77"/>
      <c r="L1" s="77"/>
      <c r="M1" s="77"/>
    </row>
    <row r="2" spans="1:13" ht="14.5" x14ac:dyDescent="0.3">
      <c r="A2" s="301" t="s">
        <v>240</v>
      </c>
      <c r="B2" s="737" t="s">
        <v>56</v>
      </c>
      <c r="C2" s="738"/>
      <c r="D2" s="738"/>
      <c r="E2" s="738"/>
      <c r="F2" s="738"/>
      <c r="G2" s="77"/>
      <c r="H2" s="77"/>
      <c r="I2" s="77"/>
      <c r="J2" s="77"/>
      <c r="K2" s="77"/>
      <c r="L2" s="77"/>
      <c r="M2" s="77"/>
    </row>
    <row r="3" spans="1:13" ht="14.25" customHeight="1" x14ac:dyDescent="0.3">
      <c r="A3" s="739" t="s">
        <v>24</v>
      </c>
      <c r="B3" s="742" t="s">
        <v>241</v>
      </c>
      <c r="C3" s="743"/>
      <c r="D3" s="743"/>
      <c r="E3" s="743"/>
      <c r="F3" s="743"/>
      <c r="G3" s="322"/>
      <c r="H3" s="322"/>
      <c r="I3" s="322"/>
      <c r="J3" s="322"/>
      <c r="K3" s="322"/>
      <c r="L3" s="322"/>
      <c r="M3" s="322"/>
    </row>
    <row r="4" spans="1:13" ht="14" x14ac:dyDescent="0.3">
      <c r="A4" s="740"/>
      <c r="B4" s="744"/>
      <c r="C4" s="745"/>
      <c r="D4" s="745"/>
      <c r="E4" s="745"/>
      <c r="F4" s="745"/>
      <c r="G4" s="323"/>
      <c r="H4" s="323"/>
      <c r="I4" s="323"/>
      <c r="J4" s="323"/>
      <c r="K4" s="323"/>
      <c r="L4" s="323"/>
      <c r="M4" s="323"/>
    </row>
    <row r="5" spans="1:13" ht="14" x14ac:dyDescent="0.3">
      <c r="A5" s="740"/>
      <c r="B5" s="744"/>
      <c r="C5" s="745"/>
      <c r="D5" s="745"/>
      <c r="E5" s="745"/>
      <c r="F5" s="745"/>
      <c r="G5" s="323"/>
      <c r="H5" s="323"/>
      <c r="I5" s="323"/>
      <c r="J5" s="323"/>
      <c r="K5" s="323"/>
      <c r="L5" s="323"/>
      <c r="M5" s="323"/>
    </row>
    <row r="6" spans="1:13" ht="14" x14ac:dyDescent="0.3">
      <c r="A6" s="740"/>
      <c r="B6" s="744"/>
      <c r="C6" s="745"/>
      <c r="D6" s="745"/>
      <c r="E6" s="745"/>
      <c r="F6" s="745"/>
      <c r="G6" s="323"/>
      <c r="H6" s="323"/>
      <c r="I6" s="323"/>
      <c r="J6" s="323"/>
      <c r="K6" s="323"/>
      <c r="L6" s="323"/>
      <c r="M6" s="323"/>
    </row>
    <row r="7" spans="1:13" ht="14" x14ac:dyDescent="0.3">
      <c r="A7" s="741"/>
      <c r="B7" s="746"/>
      <c r="C7" s="747"/>
      <c r="D7" s="747"/>
      <c r="E7" s="747"/>
      <c r="F7" s="747"/>
      <c r="G7" s="324"/>
      <c r="H7" s="324"/>
      <c r="I7" s="324"/>
      <c r="J7" s="324"/>
      <c r="K7" s="324"/>
      <c r="L7" s="324"/>
      <c r="M7" s="324"/>
    </row>
    <row r="8" spans="1:13" ht="14.5" x14ac:dyDescent="0.3">
      <c r="A8" s="301" t="s">
        <v>242</v>
      </c>
      <c r="B8" s="737" t="s">
        <v>243</v>
      </c>
      <c r="C8" s="738"/>
      <c r="D8" s="738"/>
      <c r="E8" s="738"/>
      <c r="F8" s="738"/>
      <c r="G8" s="77"/>
      <c r="H8" s="77"/>
      <c r="I8" s="77"/>
      <c r="J8" s="77"/>
      <c r="K8" s="77"/>
      <c r="L8" s="77"/>
      <c r="M8" s="77"/>
    </row>
    <row r="9" spans="1:13" ht="129" customHeight="1" x14ac:dyDescent="0.3">
      <c r="A9" s="301" t="s">
        <v>244</v>
      </c>
      <c r="B9" s="737" t="s">
        <v>245</v>
      </c>
      <c r="C9" s="738"/>
      <c r="D9" s="738"/>
      <c r="E9" s="738"/>
      <c r="F9" s="738"/>
      <c r="G9" s="268"/>
      <c r="H9" s="268"/>
      <c r="I9" s="305"/>
      <c r="J9" s="305"/>
      <c r="K9" s="305"/>
      <c r="L9" s="305"/>
      <c r="M9" s="305"/>
    </row>
    <row r="10" spans="1:13" ht="46.5" customHeight="1" x14ac:dyDescent="0.3">
      <c r="A10" s="301" t="s">
        <v>246</v>
      </c>
      <c r="B10" s="737" t="s">
        <v>247</v>
      </c>
      <c r="C10" s="738"/>
      <c r="D10" s="738"/>
      <c r="E10" s="738"/>
      <c r="F10" s="738"/>
      <c r="G10" s="77"/>
      <c r="H10" s="77"/>
      <c r="I10" s="77"/>
      <c r="J10" s="77"/>
      <c r="K10" s="77"/>
      <c r="L10" s="77"/>
      <c r="M10" s="77"/>
    </row>
    <row r="11" spans="1:13" ht="14.5" x14ac:dyDescent="0.3">
      <c r="A11" s="301" t="s">
        <v>248</v>
      </c>
      <c r="B11" s="737" t="s">
        <v>52</v>
      </c>
      <c r="C11" s="738"/>
      <c r="D11" s="738"/>
      <c r="E11" s="738"/>
      <c r="F11" s="738"/>
      <c r="G11" s="77"/>
      <c r="H11" s="77"/>
      <c r="I11" s="77"/>
      <c r="J11" s="77"/>
      <c r="K11" s="77"/>
      <c r="L11" s="77"/>
      <c r="M11" s="77"/>
    </row>
    <row r="12" spans="1:13" ht="20.149999999999999" customHeight="1" x14ac:dyDescent="0.3">
      <c r="A12" s="82" t="s">
        <v>249</v>
      </c>
      <c r="B12" s="82"/>
      <c r="C12" s="82"/>
      <c r="D12" s="82"/>
      <c r="E12" s="82"/>
      <c r="F12" s="83"/>
      <c r="G12" s="84"/>
      <c r="H12" s="84"/>
      <c r="I12" s="84"/>
      <c r="J12" s="84"/>
      <c r="K12" s="84"/>
      <c r="L12" s="84"/>
      <c r="M12" s="270"/>
    </row>
    <row r="13" spans="1:13" s="85" customFormat="1" ht="41.25" customHeight="1" x14ac:dyDescent="0.35">
      <c r="A13" s="242" t="s">
        <v>246</v>
      </c>
      <c r="B13" s="242" t="s">
        <v>250</v>
      </c>
      <c r="C13" s="260" t="s">
        <v>251</v>
      </c>
      <c r="D13" s="242" t="s">
        <v>252</v>
      </c>
      <c r="E13" s="242" t="s">
        <v>253</v>
      </c>
      <c r="F13" s="242" t="s">
        <v>254</v>
      </c>
      <c r="G13" s="242" t="s">
        <v>255</v>
      </c>
      <c r="H13" s="242" t="s">
        <v>256</v>
      </c>
      <c r="I13" s="242" t="s">
        <v>257</v>
      </c>
      <c r="J13" s="242" t="s">
        <v>258</v>
      </c>
      <c r="K13" s="242" t="s">
        <v>259</v>
      </c>
      <c r="L13" s="242" t="s">
        <v>260</v>
      </c>
      <c r="M13" s="588" t="s">
        <v>25</v>
      </c>
    </row>
    <row r="14" spans="1:13" s="92" customFormat="1" ht="76.5" customHeight="1" x14ac:dyDescent="0.35">
      <c r="A14" s="86" t="s">
        <v>261</v>
      </c>
      <c r="B14" s="86" t="s">
        <v>262</v>
      </c>
      <c r="C14" s="288" t="s">
        <v>53</v>
      </c>
      <c r="D14" s="88" t="s">
        <v>263</v>
      </c>
      <c r="E14" s="87" t="s">
        <v>45</v>
      </c>
      <c r="F14" s="87" t="s">
        <v>52</v>
      </c>
      <c r="G14" s="87" t="s">
        <v>264</v>
      </c>
      <c r="H14" s="78" t="s">
        <v>265</v>
      </c>
      <c r="I14" s="93" t="s">
        <v>266</v>
      </c>
      <c r="J14" s="93" t="s">
        <v>52</v>
      </c>
      <c r="K14" s="86" t="s">
        <v>52</v>
      </c>
      <c r="L14" s="86">
        <v>202</v>
      </c>
      <c r="M14" s="97"/>
    </row>
    <row r="15" spans="1:13" s="462" customFormat="1" ht="172.5" customHeight="1" x14ac:dyDescent="0.35">
      <c r="A15" s="456" t="s">
        <v>267</v>
      </c>
      <c r="B15" s="456" t="s">
        <v>268</v>
      </c>
      <c r="C15" s="457" t="s">
        <v>54</v>
      </c>
      <c r="D15" s="458" t="s">
        <v>269</v>
      </c>
      <c r="E15" s="459" t="s">
        <v>35</v>
      </c>
      <c r="F15" s="460" t="s">
        <v>270</v>
      </c>
      <c r="G15" s="460" t="s">
        <v>271</v>
      </c>
      <c r="H15" s="459" t="s">
        <v>52</v>
      </c>
      <c r="I15" s="459" t="s">
        <v>52</v>
      </c>
      <c r="J15" s="456"/>
      <c r="K15" s="461" t="s">
        <v>272</v>
      </c>
      <c r="L15" s="456">
        <v>202</v>
      </c>
      <c r="M15" s="456"/>
    </row>
    <row r="16" spans="1:13" s="92" customFormat="1" ht="58.5" customHeight="1" x14ac:dyDescent="0.35">
      <c r="A16" s="86" t="s">
        <v>273</v>
      </c>
      <c r="B16" s="86" t="s">
        <v>274</v>
      </c>
      <c r="C16" s="51" t="s">
        <v>53</v>
      </c>
      <c r="D16" s="88" t="s">
        <v>275</v>
      </c>
      <c r="E16" s="89" t="s">
        <v>276</v>
      </c>
      <c r="F16" s="87" t="s">
        <v>277</v>
      </c>
      <c r="G16" s="87" t="s">
        <v>278</v>
      </c>
      <c r="H16" s="90" t="s">
        <v>52</v>
      </c>
      <c r="I16" s="91" t="s">
        <v>52</v>
      </c>
      <c r="J16" s="86" t="s">
        <v>52</v>
      </c>
      <c r="K16" s="86" t="s">
        <v>52</v>
      </c>
      <c r="L16" s="79">
        <v>202</v>
      </c>
      <c r="M16" s="79"/>
    </row>
    <row r="17" spans="1:13" s="92" customFormat="1" ht="58.5" customHeight="1" x14ac:dyDescent="0.35">
      <c r="A17" s="86" t="s">
        <v>279</v>
      </c>
      <c r="B17" s="86" t="s">
        <v>280</v>
      </c>
      <c r="C17" s="51" t="s">
        <v>53</v>
      </c>
      <c r="D17" s="88" t="s">
        <v>281</v>
      </c>
      <c r="E17" s="87" t="s">
        <v>45</v>
      </c>
      <c r="F17" s="86" t="s">
        <v>282</v>
      </c>
      <c r="G17" s="86" t="s">
        <v>283</v>
      </c>
      <c r="H17" s="90" t="s">
        <v>52</v>
      </c>
      <c r="I17" s="93" t="s">
        <v>52</v>
      </c>
      <c r="J17" s="93" t="s">
        <v>52</v>
      </c>
      <c r="K17" s="86" t="s">
        <v>52</v>
      </c>
      <c r="L17" s="86">
        <v>202</v>
      </c>
      <c r="M17" s="86"/>
    </row>
    <row r="18" spans="1:13" s="92" customFormat="1" ht="48" x14ac:dyDescent="0.35">
      <c r="A18" s="86" t="s">
        <v>273</v>
      </c>
      <c r="B18" s="86" t="s">
        <v>284</v>
      </c>
      <c r="C18" s="51" t="s">
        <v>53</v>
      </c>
      <c r="D18" s="88" t="s">
        <v>285</v>
      </c>
      <c r="E18" s="87" t="s">
        <v>39</v>
      </c>
      <c r="F18" s="86" t="s">
        <v>52</v>
      </c>
      <c r="G18" s="90" t="s">
        <v>278</v>
      </c>
      <c r="H18" s="90" t="s">
        <v>52</v>
      </c>
      <c r="I18" s="93" t="s">
        <v>52</v>
      </c>
      <c r="J18" s="93" t="s">
        <v>52</v>
      </c>
      <c r="K18" s="86" t="s">
        <v>52</v>
      </c>
      <c r="L18" s="86">
        <v>202</v>
      </c>
      <c r="M18" s="86"/>
    </row>
    <row r="19" spans="1:13" s="92" customFormat="1" ht="24" x14ac:dyDescent="0.35">
      <c r="A19" s="86" t="s">
        <v>273</v>
      </c>
      <c r="B19" s="86" t="s">
        <v>286</v>
      </c>
      <c r="C19" s="51" t="s">
        <v>53</v>
      </c>
      <c r="D19" s="88" t="s">
        <v>287</v>
      </c>
      <c r="E19" s="87" t="s">
        <v>40</v>
      </c>
      <c r="F19" s="86" t="s">
        <v>288</v>
      </c>
      <c r="G19" s="90" t="s">
        <v>278</v>
      </c>
      <c r="H19" s="90" t="s">
        <v>52</v>
      </c>
      <c r="I19" s="93" t="s">
        <v>52</v>
      </c>
      <c r="J19" s="93" t="s">
        <v>52</v>
      </c>
      <c r="K19" s="86" t="s">
        <v>52</v>
      </c>
      <c r="L19" s="86">
        <v>202</v>
      </c>
      <c r="M19" s="86"/>
    </row>
    <row r="20" spans="1:13" s="462" customFormat="1" ht="36" x14ac:dyDescent="0.35">
      <c r="A20" s="456" t="s">
        <v>289</v>
      </c>
      <c r="B20" s="456" t="s">
        <v>290</v>
      </c>
      <c r="C20" s="457" t="s">
        <v>53</v>
      </c>
      <c r="D20" s="458" t="s">
        <v>291</v>
      </c>
      <c r="E20" s="460" t="s">
        <v>36</v>
      </c>
      <c r="F20" s="456" t="s">
        <v>52</v>
      </c>
      <c r="G20" s="456" t="s">
        <v>292</v>
      </c>
      <c r="H20" s="463" t="s">
        <v>52</v>
      </c>
      <c r="I20" s="456" t="s">
        <v>52</v>
      </c>
      <c r="J20" s="456" t="s">
        <v>52</v>
      </c>
      <c r="K20" s="456" t="s">
        <v>52</v>
      </c>
      <c r="L20" s="456">
        <v>202</v>
      </c>
      <c r="M20" s="461"/>
    </row>
    <row r="21" spans="1:13" s="92" customFormat="1" ht="36" x14ac:dyDescent="0.35">
      <c r="A21" s="86" t="s">
        <v>289</v>
      </c>
      <c r="B21" s="86" t="s">
        <v>293</v>
      </c>
      <c r="C21" s="51" t="s">
        <v>53</v>
      </c>
      <c r="D21" s="88" t="s">
        <v>294</v>
      </c>
      <c r="E21" s="89" t="s">
        <v>37</v>
      </c>
      <c r="F21" s="86" t="s">
        <v>52</v>
      </c>
      <c r="G21" s="86" t="s">
        <v>292</v>
      </c>
      <c r="H21" s="90" t="s">
        <v>52</v>
      </c>
      <c r="I21" s="86" t="s">
        <v>52</v>
      </c>
      <c r="J21" s="90" t="s">
        <v>52</v>
      </c>
      <c r="K21" s="86" t="s">
        <v>52</v>
      </c>
      <c r="L21" s="79">
        <v>202</v>
      </c>
      <c r="M21" s="93"/>
    </row>
    <row r="22" spans="1:13" s="92" customFormat="1" ht="24" x14ac:dyDescent="0.35">
      <c r="A22" s="86" t="s">
        <v>289</v>
      </c>
      <c r="B22" s="86" t="s">
        <v>295</v>
      </c>
      <c r="C22" s="51" t="s">
        <v>53</v>
      </c>
      <c r="D22" s="88" t="s">
        <v>296</v>
      </c>
      <c r="E22" s="87" t="s">
        <v>38</v>
      </c>
      <c r="F22" s="86" t="s">
        <v>297</v>
      </c>
      <c r="G22" s="86" t="s">
        <v>298</v>
      </c>
      <c r="H22" s="90" t="s">
        <v>52</v>
      </c>
      <c r="I22" s="86" t="s">
        <v>52</v>
      </c>
      <c r="J22" s="90" t="s">
        <v>52</v>
      </c>
      <c r="K22" s="86" t="s">
        <v>52</v>
      </c>
      <c r="L22" s="86">
        <v>202</v>
      </c>
      <c r="M22" s="93"/>
    </row>
    <row r="23" spans="1:13" s="92" customFormat="1" ht="14" x14ac:dyDescent="0.35">
      <c r="A23" s="86"/>
      <c r="B23" s="86"/>
      <c r="C23" s="86"/>
      <c r="D23" s="88"/>
      <c r="E23" s="87"/>
      <c r="F23" s="86"/>
      <c r="G23" s="86"/>
      <c r="H23" s="90"/>
      <c r="I23" s="86"/>
      <c r="J23" s="90"/>
      <c r="K23" s="86"/>
      <c r="L23" s="86"/>
      <c r="M23" s="86"/>
    </row>
    <row r="24" spans="1:13" s="92" customFormat="1" ht="14" x14ac:dyDescent="0.35">
      <c r="A24" s="94"/>
      <c r="B24" s="94"/>
      <c r="C24" s="94"/>
      <c r="D24" s="94"/>
      <c r="E24" s="95"/>
      <c r="F24" s="94"/>
      <c r="G24" s="94"/>
      <c r="H24" s="94"/>
      <c r="I24" s="94"/>
      <c r="J24" s="94"/>
      <c r="K24" s="94"/>
      <c r="L24" s="94"/>
      <c r="M24" s="94"/>
    </row>
    <row r="25" spans="1:13" ht="20.149999999999999" customHeight="1" x14ac:dyDescent="0.3">
      <c r="E25" s="96"/>
    </row>
    <row r="26" spans="1:13" ht="20.149999999999999" customHeight="1" x14ac:dyDescent="0.3">
      <c r="E26" s="96"/>
    </row>
    <row r="27" spans="1:13" ht="20.149999999999999" customHeight="1" x14ac:dyDescent="0.3">
      <c r="E27" s="96"/>
    </row>
    <row r="28" spans="1:13" ht="20.149999999999999" customHeight="1" x14ac:dyDescent="0.3">
      <c r="E28" s="96"/>
    </row>
    <row r="29" spans="1:13" ht="20.149999999999999" customHeight="1" x14ac:dyDescent="0.3">
      <c r="F29" s="96"/>
    </row>
    <row r="30" spans="1:13" ht="20.149999999999999" customHeight="1" x14ac:dyDescent="0.3">
      <c r="F30" s="96"/>
    </row>
    <row r="31" spans="1:13" ht="20.149999999999999" customHeight="1" x14ac:dyDescent="0.3">
      <c r="F31" s="96"/>
    </row>
    <row r="32" spans="1:13" ht="20.149999999999999" customHeight="1" x14ac:dyDescent="0.3">
      <c r="F32" s="96"/>
    </row>
    <row r="33" spans="6:6" ht="20.149999999999999" customHeight="1" x14ac:dyDescent="0.3">
      <c r="F33" s="96"/>
    </row>
    <row r="34" spans="6:6" ht="20.149999999999999" customHeight="1" x14ac:dyDescent="0.3">
      <c r="F34" s="96"/>
    </row>
    <row r="35" spans="6:6" ht="20.149999999999999" customHeight="1" x14ac:dyDescent="0.3">
      <c r="F35" s="96"/>
    </row>
    <row r="36" spans="6:6" ht="20.149999999999999" customHeight="1" x14ac:dyDescent="0.3">
      <c r="F36" s="96"/>
    </row>
    <row r="37" spans="6:6" ht="20.149999999999999" customHeight="1" x14ac:dyDescent="0.3">
      <c r="F37" s="96"/>
    </row>
    <row r="38" spans="6:6" ht="20.149999999999999" customHeight="1" x14ac:dyDescent="0.3">
      <c r="F38" s="96"/>
    </row>
    <row r="39" spans="6:6" ht="20.149999999999999" customHeight="1" x14ac:dyDescent="0.3">
      <c r="F39" s="96"/>
    </row>
    <row r="40" spans="6:6" ht="20.149999999999999" customHeight="1" x14ac:dyDescent="0.3">
      <c r="F40" s="96"/>
    </row>
    <row r="41" spans="6:6" ht="20.149999999999999" customHeight="1" x14ac:dyDescent="0.3">
      <c r="F41" s="96"/>
    </row>
    <row r="42" spans="6:6" ht="20.149999999999999" customHeight="1" x14ac:dyDescent="0.3">
      <c r="F42" s="96"/>
    </row>
    <row r="43" spans="6:6" ht="20.149999999999999" customHeight="1" x14ac:dyDescent="0.3">
      <c r="F43" s="96"/>
    </row>
    <row r="44" spans="6:6" ht="20.149999999999999" customHeight="1" x14ac:dyDescent="0.3">
      <c r="F44" s="96"/>
    </row>
    <row r="45" spans="6:6" ht="20.149999999999999" customHeight="1" x14ac:dyDescent="0.3">
      <c r="F45" s="96"/>
    </row>
    <row r="46" spans="6:6" ht="20.149999999999999" customHeight="1" x14ac:dyDescent="0.3">
      <c r="F46" s="96"/>
    </row>
    <row r="47" spans="6:6" ht="20.149999999999999" customHeight="1" x14ac:dyDescent="0.3">
      <c r="F47" s="96"/>
    </row>
    <row r="48" spans="6:6" ht="20.149999999999999" customHeight="1" x14ac:dyDescent="0.3">
      <c r="F48" s="96"/>
    </row>
    <row r="49" spans="6:6" ht="20.149999999999999" customHeight="1" x14ac:dyDescent="0.3">
      <c r="F49" s="96"/>
    </row>
    <row r="50" spans="6:6" ht="20.149999999999999" customHeight="1" x14ac:dyDescent="0.3">
      <c r="F50" s="96"/>
    </row>
    <row r="51" spans="6:6" ht="20.149999999999999" customHeight="1" x14ac:dyDescent="0.3">
      <c r="F51" s="96"/>
    </row>
    <row r="52" spans="6:6" ht="20.149999999999999" customHeight="1" x14ac:dyDescent="0.3">
      <c r="F52" s="96"/>
    </row>
    <row r="53" spans="6:6" ht="20.149999999999999" customHeight="1" x14ac:dyDescent="0.3">
      <c r="F53" s="96"/>
    </row>
    <row r="54" spans="6:6" ht="20.149999999999999" customHeight="1" x14ac:dyDescent="0.3">
      <c r="F54" s="96"/>
    </row>
    <row r="55" spans="6:6" ht="20.149999999999999" customHeight="1" x14ac:dyDescent="0.3">
      <c r="F55" s="96"/>
    </row>
    <row r="56" spans="6:6" ht="20.149999999999999" customHeight="1" x14ac:dyDescent="0.3">
      <c r="F56" s="96"/>
    </row>
    <row r="57" spans="6:6" ht="20.149999999999999" customHeight="1" x14ac:dyDescent="0.3">
      <c r="F57" s="96"/>
    </row>
    <row r="58" spans="6:6" ht="20.149999999999999" customHeight="1" x14ac:dyDescent="0.3">
      <c r="F58" s="96"/>
    </row>
    <row r="59" spans="6:6" ht="20.149999999999999" customHeight="1" x14ac:dyDescent="0.3">
      <c r="F59" s="96"/>
    </row>
    <row r="60" spans="6:6" ht="20.149999999999999" customHeight="1" x14ac:dyDescent="0.3">
      <c r="F60" s="96"/>
    </row>
    <row r="61" spans="6:6" ht="20.149999999999999" customHeight="1" x14ac:dyDescent="0.3">
      <c r="F61" s="96"/>
    </row>
    <row r="62" spans="6:6" ht="20.149999999999999" customHeight="1" x14ac:dyDescent="0.3">
      <c r="F62" s="96"/>
    </row>
    <row r="63" spans="6:6" ht="20.149999999999999" customHeight="1" x14ac:dyDescent="0.3">
      <c r="F63" s="96"/>
    </row>
    <row r="64" spans="6:6" ht="20.149999999999999" customHeight="1" x14ac:dyDescent="0.3">
      <c r="F64" s="96"/>
    </row>
    <row r="65" spans="6:6" ht="20.149999999999999" customHeight="1" x14ac:dyDescent="0.3">
      <c r="F65" s="96"/>
    </row>
    <row r="66" spans="6:6" ht="20.149999999999999" customHeight="1" x14ac:dyDescent="0.3">
      <c r="F66" s="96"/>
    </row>
    <row r="67" spans="6:6" ht="20.149999999999999" customHeight="1" x14ac:dyDescent="0.3">
      <c r="F67" s="96"/>
    </row>
    <row r="68" spans="6:6" ht="20.149999999999999" customHeight="1" x14ac:dyDescent="0.3">
      <c r="F68" s="96"/>
    </row>
    <row r="69" spans="6:6" ht="20.149999999999999" customHeight="1" x14ac:dyDescent="0.3">
      <c r="F69" s="96"/>
    </row>
    <row r="70" spans="6:6" ht="20.149999999999999" customHeight="1" x14ac:dyDescent="0.3">
      <c r="F70" s="96"/>
    </row>
    <row r="71" spans="6:6" ht="20.149999999999999" customHeight="1" x14ac:dyDescent="0.3">
      <c r="F71" s="96"/>
    </row>
    <row r="72" spans="6:6" ht="20.149999999999999" customHeight="1" x14ac:dyDescent="0.3">
      <c r="F72" s="96"/>
    </row>
    <row r="73" spans="6:6" ht="20.149999999999999" customHeight="1" x14ac:dyDescent="0.3">
      <c r="F73" s="96"/>
    </row>
    <row r="74" spans="6:6" ht="20.149999999999999" customHeight="1" x14ac:dyDescent="0.3">
      <c r="F74" s="96"/>
    </row>
    <row r="75" spans="6:6" ht="20.149999999999999" customHeight="1" x14ac:dyDescent="0.3">
      <c r="F75" s="96"/>
    </row>
    <row r="76" spans="6:6" ht="20.149999999999999" customHeight="1" x14ac:dyDescent="0.3">
      <c r="F76" s="96"/>
    </row>
    <row r="77" spans="6:6" ht="20.149999999999999" customHeight="1" x14ac:dyDescent="0.3">
      <c r="F77" s="96"/>
    </row>
    <row r="78" spans="6:6" ht="20.149999999999999" customHeight="1" x14ac:dyDescent="0.3">
      <c r="F78" s="96"/>
    </row>
    <row r="79" spans="6:6" ht="20.149999999999999" customHeight="1" x14ac:dyDescent="0.3">
      <c r="F79" s="96"/>
    </row>
    <row r="80" spans="6:6" ht="20.149999999999999" customHeight="1" x14ac:dyDescent="0.3">
      <c r="F80" s="96"/>
    </row>
    <row r="81" spans="6:6" ht="20.149999999999999" customHeight="1" x14ac:dyDescent="0.3">
      <c r="F81" s="96"/>
    </row>
    <row r="82" spans="6:6" ht="20.149999999999999" customHeight="1" x14ac:dyDescent="0.3">
      <c r="F82" s="96"/>
    </row>
    <row r="83" spans="6:6" ht="20.149999999999999" customHeight="1" x14ac:dyDescent="0.3">
      <c r="F83" s="96"/>
    </row>
    <row r="84" spans="6:6" ht="20.149999999999999" customHeight="1" x14ac:dyDescent="0.3">
      <c r="F84" s="96"/>
    </row>
    <row r="85" spans="6:6" ht="20.149999999999999" customHeight="1" x14ac:dyDescent="0.3">
      <c r="F85" s="96"/>
    </row>
    <row r="86" spans="6:6" ht="20.149999999999999" customHeight="1" x14ac:dyDescent="0.3">
      <c r="F86" s="96"/>
    </row>
    <row r="87" spans="6:6" ht="20.149999999999999" customHeight="1" x14ac:dyDescent="0.3">
      <c r="F87" s="96"/>
    </row>
    <row r="88" spans="6:6" ht="20.149999999999999" customHeight="1" x14ac:dyDescent="0.3">
      <c r="F88" s="96"/>
    </row>
    <row r="89" spans="6:6" ht="20.149999999999999" customHeight="1" x14ac:dyDescent="0.3">
      <c r="F89" s="96"/>
    </row>
    <row r="90" spans="6:6" ht="20.149999999999999" customHeight="1" x14ac:dyDescent="0.3">
      <c r="F90" s="96"/>
    </row>
    <row r="91" spans="6:6" ht="20.149999999999999" customHeight="1" x14ac:dyDescent="0.3">
      <c r="F91" s="96"/>
    </row>
    <row r="92" spans="6:6" ht="20.149999999999999" customHeight="1" x14ac:dyDescent="0.3">
      <c r="F92" s="96"/>
    </row>
    <row r="93" spans="6:6" ht="20.149999999999999" customHeight="1" x14ac:dyDescent="0.3">
      <c r="F93" s="96"/>
    </row>
    <row r="94" spans="6:6" ht="20.149999999999999" customHeight="1" x14ac:dyDescent="0.3">
      <c r="F94" s="96"/>
    </row>
    <row r="95" spans="6:6" ht="20.149999999999999" customHeight="1" x14ac:dyDescent="0.3">
      <c r="F95" s="96"/>
    </row>
    <row r="96" spans="6:6" ht="20.149999999999999" customHeight="1" x14ac:dyDescent="0.3">
      <c r="F96" s="96"/>
    </row>
    <row r="97" spans="6:6" ht="20.149999999999999" customHeight="1" x14ac:dyDescent="0.3">
      <c r="F97" s="96"/>
    </row>
    <row r="98" spans="6:6" ht="20.149999999999999" customHeight="1" x14ac:dyDescent="0.3">
      <c r="F98" s="96"/>
    </row>
    <row r="99" spans="6:6" ht="20.149999999999999" customHeight="1" x14ac:dyDescent="0.3">
      <c r="F99" s="96"/>
    </row>
    <row r="100" spans="6:6" ht="20.149999999999999" customHeight="1" x14ac:dyDescent="0.3">
      <c r="F100" s="96"/>
    </row>
    <row r="101" spans="6:6" ht="20.149999999999999" customHeight="1" x14ac:dyDescent="0.3">
      <c r="F101" s="96"/>
    </row>
    <row r="102" spans="6:6" ht="20.149999999999999" customHeight="1" x14ac:dyDescent="0.3">
      <c r="F102" s="96"/>
    </row>
    <row r="103" spans="6:6" ht="20.149999999999999" customHeight="1" x14ac:dyDescent="0.3">
      <c r="F103" s="96"/>
    </row>
    <row r="104" spans="6:6" ht="20.149999999999999" customHeight="1" x14ac:dyDescent="0.3">
      <c r="F104" s="96"/>
    </row>
    <row r="105" spans="6:6" ht="20.149999999999999" customHeight="1" x14ac:dyDescent="0.3">
      <c r="F105" s="96"/>
    </row>
    <row r="106" spans="6:6" ht="20.149999999999999" customHeight="1" x14ac:dyDescent="0.3">
      <c r="F106" s="96"/>
    </row>
    <row r="107" spans="6:6" ht="20.149999999999999" customHeight="1" x14ac:dyDescent="0.3">
      <c r="F107" s="96"/>
    </row>
    <row r="108" spans="6:6" ht="20.149999999999999" customHeight="1" x14ac:dyDescent="0.3">
      <c r="F108" s="96"/>
    </row>
    <row r="109" spans="6:6" ht="20.149999999999999" customHeight="1" x14ac:dyDescent="0.3">
      <c r="F109" s="96"/>
    </row>
    <row r="110" spans="6:6" ht="20.149999999999999" customHeight="1" x14ac:dyDescent="0.3">
      <c r="F110" s="96"/>
    </row>
    <row r="111" spans="6:6" ht="20.149999999999999" customHeight="1" x14ac:dyDescent="0.3">
      <c r="F111" s="96"/>
    </row>
    <row r="112" spans="6:6" ht="20.149999999999999" customHeight="1" x14ac:dyDescent="0.3">
      <c r="F112" s="96"/>
    </row>
    <row r="113" spans="6:6" ht="20.149999999999999" customHeight="1" x14ac:dyDescent="0.3">
      <c r="F113" s="96"/>
    </row>
    <row r="114" spans="6:6" ht="20.149999999999999" customHeight="1" x14ac:dyDescent="0.3">
      <c r="F114" s="96"/>
    </row>
    <row r="115" spans="6:6" ht="20.149999999999999" customHeight="1" x14ac:dyDescent="0.3">
      <c r="F115" s="96"/>
    </row>
    <row r="116" spans="6:6" ht="20.149999999999999" customHeight="1" x14ac:dyDescent="0.3">
      <c r="F116" s="96"/>
    </row>
    <row r="117" spans="6:6" ht="20.149999999999999" customHeight="1" x14ac:dyDescent="0.3">
      <c r="F117" s="96"/>
    </row>
    <row r="118" spans="6:6" ht="20.149999999999999" customHeight="1" x14ac:dyDescent="0.3">
      <c r="F118" s="96"/>
    </row>
    <row r="119" spans="6:6" ht="20.149999999999999" customHeight="1" x14ac:dyDescent="0.3">
      <c r="F119" s="96"/>
    </row>
    <row r="120" spans="6:6" ht="20.149999999999999" customHeight="1" x14ac:dyDescent="0.3">
      <c r="F120" s="96"/>
    </row>
    <row r="121" spans="6:6" ht="20.149999999999999" customHeight="1" x14ac:dyDescent="0.3">
      <c r="F121" s="96"/>
    </row>
    <row r="122" spans="6:6" ht="20.149999999999999" customHeight="1" x14ac:dyDescent="0.3">
      <c r="F122" s="96"/>
    </row>
    <row r="123" spans="6:6" ht="20.149999999999999" customHeight="1" x14ac:dyDescent="0.3">
      <c r="F123" s="96"/>
    </row>
    <row r="124" spans="6:6" ht="20.149999999999999" customHeight="1" x14ac:dyDescent="0.3">
      <c r="F124" s="96"/>
    </row>
    <row r="125" spans="6:6" ht="20.149999999999999" customHeight="1" x14ac:dyDescent="0.3">
      <c r="F125" s="96"/>
    </row>
    <row r="126" spans="6:6" ht="20.149999999999999" customHeight="1" x14ac:dyDescent="0.3">
      <c r="F126" s="96"/>
    </row>
    <row r="127" spans="6:6" ht="20.149999999999999" customHeight="1" x14ac:dyDescent="0.3">
      <c r="F127" s="96"/>
    </row>
    <row r="128" spans="6:6" ht="20.149999999999999" customHeight="1" x14ac:dyDescent="0.3">
      <c r="F128" s="96"/>
    </row>
    <row r="129" spans="6:6" ht="20.149999999999999" customHeight="1" x14ac:dyDescent="0.3">
      <c r="F129" s="96"/>
    </row>
    <row r="130" spans="6:6" ht="20.149999999999999" customHeight="1" x14ac:dyDescent="0.3">
      <c r="F130" s="96"/>
    </row>
    <row r="131" spans="6:6" ht="20.149999999999999" customHeight="1" x14ac:dyDescent="0.3">
      <c r="F131" s="96"/>
    </row>
    <row r="132" spans="6:6" ht="20.149999999999999" customHeight="1" x14ac:dyDescent="0.3">
      <c r="F132" s="96"/>
    </row>
    <row r="133" spans="6:6" ht="20.149999999999999" customHeight="1" x14ac:dyDescent="0.3">
      <c r="F133" s="96"/>
    </row>
    <row r="134" spans="6:6" ht="20.149999999999999" customHeight="1" x14ac:dyDescent="0.3">
      <c r="F134" s="96"/>
    </row>
    <row r="135" spans="6:6" ht="20.149999999999999" customHeight="1" x14ac:dyDescent="0.3">
      <c r="F135" s="96"/>
    </row>
    <row r="136" spans="6:6" ht="20.149999999999999" customHeight="1" x14ac:dyDescent="0.3">
      <c r="F136" s="96"/>
    </row>
    <row r="137" spans="6:6" ht="20.149999999999999" customHeight="1" x14ac:dyDescent="0.3">
      <c r="F137" s="96"/>
    </row>
    <row r="138" spans="6:6" ht="20.149999999999999" customHeight="1" x14ac:dyDescent="0.3">
      <c r="F138" s="96"/>
    </row>
    <row r="139" spans="6:6" ht="20.149999999999999" customHeight="1" x14ac:dyDescent="0.3">
      <c r="F139" s="96"/>
    </row>
    <row r="140" spans="6:6" ht="20.149999999999999" customHeight="1" x14ac:dyDescent="0.3">
      <c r="F140" s="96"/>
    </row>
    <row r="141" spans="6:6" ht="20.149999999999999" customHeight="1" x14ac:dyDescent="0.3">
      <c r="F141" s="96"/>
    </row>
    <row r="142" spans="6:6" ht="20.149999999999999" customHeight="1" x14ac:dyDescent="0.3">
      <c r="F142" s="96"/>
    </row>
    <row r="143" spans="6:6" ht="20.149999999999999" customHeight="1" x14ac:dyDescent="0.3">
      <c r="F143" s="96"/>
    </row>
    <row r="144" spans="6:6" ht="20.149999999999999" customHeight="1" x14ac:dyDescent="0.3">
      <c r="F144" s="96"/>
    </row>
  </sheetData>
  <autoFilter ref="A13:M13" xr:uid="{9A4E16C2-BED2-4306-B497-815A5A6FE74C}"/>
  <mergeCells count="7">
    <mergeCell ref="B11:F11"/>
    <mergeCell ref="B2:F2"/>
    <mergeCell ref="A3:A7"/>
    <mergeCell ref="B3:F7"/>
    <mergeCell ref="B8:F8"/>
    <mergeCell ref="B9:F9"/>
    <mergeCell ref="B10:F10"/>
  </mergeCells>
  <hyperlinks>
    <hyperlink ref="D1" location="Summary!A1" display="Back to Summary" xr:uid="{4B9B95CB-F09C-4078-88E9-55AA21A63C3F}"/>
    <hyperlink ref="F1" location="'E2E Scenarios'!A1" display="Back to E2E Scenarios" xr:uid="{516B59CE-33E7-4F6A-B907-A69B6669B486}"/>
  </hyperlinks>
  <pageMargins left="0.70866141732283505" right="0.70866141732283505" top="0.94488188976377996" bottom="0.74803149606299202" header="0.31496062992126" footer="0.31496062992126"/>
  <pageSetup paperSize="9" scale="47" fitToHeight="0" orientation="landscape" r:id="rId1"/>
  <headerFooter>
    <oddFooter>&amp;RPage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51745-3FDF-4142-9D4F-3FB8CCB82AB0}">
  <dimension ref="A1:M102"/>
  <sheetViews>
    <sheetView showGridLines="0" showRuler="0" topLeftCell="A4" zoomScaleNormal="100" zoomScalePageLayoutView="98" workbookViewId="0">
      <pane xSplit="6" topLeftCell="G1" activePane="topRight" state="frozen"/>
      <selection pane="topRight"/>
    </sheetView>
  </sheetViews>
  <sheetFormatPr defaultColWidth="10.54296875" defaultRowHeight="20.149999999999999" customHeight="1" x14ac:dyDescent="0.3"/>
  <cols>
    <col min="1" max="1" width="22.453125" style="102" customWidth="1"/>
    <col min="2" max="2" width="33.54296875" style="102" customWidth="1"/>
    <col min="3" max="3" width="13.1796875" style="102" customWidth="1"/>
    <col min="4" max="4" width="56.453125" style="102" customWidth="1"/>
    <col min="5" max="5" width="17.1796875" style="102" bestFit="1" customWidth="1"/>
    <col min="6" max="6" width="34.81640625" style="102" customWidth="1"/>
    <col min="7" max="7" width="34.453125" style="102" bestFit="1" customWidth="1"/>
    <col min="8" max="8" width="19" style="102" bestFit="1" customWidth="1"/>
    <col min="9" max="9" width="28.54296875" style="102" bestFit="1" customWidth="1"/>
    <col min="10" max="10" width="26.453125" style="102" bestFit="1" customWidth="1"/>
    <col min="11" max="11" width="46.453125" style="102" customWidth="1"/>
    <col min="12" max="12" width="26.1796875" style="102" customWidth="1"/>
    <col min="13" max="13" width="54.453125" style="102" customWidth="1"/>
    <col min="14" max="16384" width="10.54296875" style="102"/>
  </cols>
  <sheetData>
    <row r="1" spans="1:13" ht="39" customHeight="1" x14ac:dyDescent="0.3">
      <c r="A1" s="258" t="s">
        <v>239</v>
      </c>
      <c r="B1" s="99" t="s">
        <v>74</v>
      </c>
      <c r="C1" s="100"/>
      <c r="D1" s="449" t="s">
        <v>956</v>
      </c>
      <c r="E1" s="101"/>
      <c r="F1" s="449" t="s">
        <v>974</v>
      </c>
      <c r="G1" s="100"/>
      <c r="H1" s="100"/>
      <c r="I1" s="100"/>
      <c r="J1" s="100"/>
      <c r="K1" s="100"/>
      <c r="L1" s="100"/>
      <c r="M1" s="100"/>
    </row>
    <row r="2" spans="1:13" ht="14.5" x14ac:dyDescent="0.3">
      <c r="A2" s="256" t="s">
        <v>240</v>
      </c>
      <c r="B2" s="748" t="s">
        <v>75</v>
      </c>
      <c r="C2" s="749"/>
      <c r="D2" s="749"/>
      <c r="E2" s="749"/>
      <c r="F2" s="750"/>
      <c r="G2" s="325"/>
      <c r="H2" s="325"/>
      <c r="I2" s="325"/>
      <c r="J2" s="325"/>
      <c r="K2" s="325"/>
      <c r="L2" s="325"/>
      <c r="M2" s="325"/>
    </row>
    <row r="3" spans="1:13" ht="14.5" x14ac:dyDescent="0.3">
      <c r="A3" s="306" t="s">
        <v>24</v>
      </c>
      <c r="B3" s="751" t="s">
        <v>299</v>
      </c>
      <c r="C3" s="752"/>
      <c r="D3" s="752"/>
      <c r="E3" s="752"/>
      <c r="F3" s="753"/>
      <c r="G3" s="326"/>
      <c r="H3" s="326"/>
      <c r="I3" s="326"/>
      <c r="J3" s="326"/>
      <c r="K3" s="326"/>
      <c r="L3" s="326"/>
      <c r="M3" s="326"/>
    </row>
    <row r="4" spans="1:13" ht="14.5" x14ac:dyDescent="0.3">
      <c r="A4" s="306"/>
      <c r="B4" s="754"/>
      <c r="C4" s="755"/>
      <c r="D4" s="755"/>
      <c r="E4" s="755"/>
      <c r="F4" s="756"/>
      <c r="G4" s="326"/>
      <c r="H4" s="326"/>
      <c r="I4" s="326"/>
      <c r="J4" s="326"/>
      <c r="K4" s="326"/>
      <c r="L4" s="326"/>
      <c r="M4" s="326"/>
    </row>
    <row r="5" spans="1:13" ht="11.25" customHeight="1" x14ac:dyDescent="0.3">
      <c r="A5" s="306"/>
      <c r="B5" s="754"/>
      <c r="C5" s="755"/>
      <c r="D5" s="755"/>
      <c r="E5" s="755"/>
      <c r="F5" s="756"/>
      <c r="G5" s="326"/>
      <c r="H5" s="326"/>
      <c r="I5" s="326"/>
      <c r="J5" s="326"/>
      <c r="K5" s="326"/>
      <c r="L5" s="326"/>
      <c r="M5" s="326"/>
    </row>
    <row r="6" spans="1:13" ht="12.75" customHeight="1" x14ac:dyDescent="0.3">
      <c r="A6" s="306"/>
      <c r="B6" s="754"/>
      <c r="C6" s="755"/>
      <c r="D6" s="755"/>
      <c r="E6" s="755"/>
      <c r="F6" s="756"/>
      <c r="G6" s="326"/>
      <c r="H6" s="326"/>
      <c r="I6" s="326"/>
      <c r="J6" s="326"/>
      <c r="K6" s="326"/>
      <c r="L6" s="326"/>
      <c r="M6" s="326"/>
    </row>
    <row r="7" spans="1:13" ht="9" customHeight="1" x14ac:dyDescent="0.3">
      <c r="A7" s="306"/>
      <c r="B7" s="757"/>
      <c r="C7" s="758"/>
      <c r="D7" s="758"/>
      <c r="E7" s="758"/>
      <c r="F7" s="759"/>
      <c r="G7" s="99"/>
      <c r="H7" s="99"/>
      <c r="I7" s="99"/>
      <c r="J7" s="99"/>
      <c r="K7" s="99"/>
      <c r="L7" s="99"/>
      <c r="M7" s="99"/>
    </row>
    <row r="8" spans="1:13" ht="14.5" x14ac:dyDescent="0.3">
      <c r="A8" s="256" t="s">
        <v>242</v>
      </c>
      <c r="B8" s="748" t="s">
        <v>243</v>
      </c>
      <c r="C8" s="749"/>
      <c r="D8" s="749"/>
      <c r="E8" s="749"/>
      <c r="F8" s="750"/>
      <c r="G8" s="99"/>
      <c r="H8" s="99"/>
      <c r="I8" s="99"/>
      <c r="J8" s="99"/>
      <c r="K8" s="99"/>
      <c r="L8" s="99"/>
      <c r="M8" s="99"/>
    </row>
    <row r="9" spans="1:13" ht="155.25" customHeight="1" x14ac:dyDescent="0.3">
      <c r="A9" s="256" t="s">
        <v>244</v>
      </c>
      <c r="B9" s="748" t="s">
        <v>300</v>
      </c>
      <c r="C9" s="749"/>
      <c r="D9" s="749"/>
      <c r="E9" s="749"/>
      <c r="F9" s="750"/>
      <c r="G9" s="99"/>
      <c r="H9" s="99"/>
      <c r="I9" s="307"/>
      <c r="J9" s="307"/>
      <c r="K9" s="307"/>
      <c r="L9" s="307"/>
      <c r="M9" s="307"/>
    </row>
    <row r="10" spans="1:13" ht="46.5" customHeight="1" x14ac:dyDescent="0.3">
      <c r="A10" s="256" t="s">
        <v>246</v>
      </c>
      <c r="B10" s="748" t="s">
        <v>301</v>
      </c>
      <c r="C10" s="749"/>
      <c r="D10" s="749"/>
      <c r="E10" s="749"/>
      <c r="F10" s="750"/>
      <c r="G10" s="99"/>
      <c r="H10" s="99"/>
      <c r="I10" s="99"/>
      <c r="J10" s="99"/>
      <c r="K10" s="99"/>
      <c r="L10" s="99"/>
      <c r="M10" s="99"/>
    </row>
    <row r="11" spans="1:13" ht="14.5" x14ac:dyDescent="0.3">
      <c r="A11" s="256" t="s">
        <v>248</v>
      </c>
      <c r="B11" s="748" t="s">
        <v>52</v>
      </c>
      <c r="C11" s="749"/>
      <c r="D11" s="749"/>
      <c r="E11" s="749"/>
      <c r="F11" s="750"/>
      <c r="G11" s="99"/>
      <c r="H11" s="99"/>
      <c r="I11" s="99"/>
      <c r="J11" s="99"/>
      <c r="K11" s="99"/>
      <c r="L11" s="99"/>
      <c r="M11" s="99"/>
    </row>
    <row r="12" spans="1:13" ht="20.149999999999999" customHeight="1" x14ac:dyDescent="0.3">
      <c r="A12" s="103" t="s">
        <v>249</v>
      </c>
      <c r="B12" s="104"/>
      <c r="C12" s="104"/>
      <c r="D12" s="104"/>
      <c r="E12" s="104"/>
      <c r="F12" s="105"/>
      <c r="G12" s="106"/>
      <c r="H12" s="106"/>
      <c r="I12" s="106"/>
      <c r="J12" s="106"/>
      <c r="K12" s="106"/>
      <c r="L12" s="106"/>
      <c r="M12" s="269"/>
    </row>
    <row r="13" spans="1:13" s="107" customFormat="1" ht="41.25" customHeight="1" x14ac:dyDescent="0.35">
      <c r="A13" s="242" t="s">
        <v>246</v>
      </c>
      <c r="B13" s="242" t="s">
        <v>250</v>
      </c>
      <c r="C13" s="242" t="s">
        <v>251</v>
      </c>
      <c r="D13" s="242" t="s">
        <v>252</v>
      </c>
      <c r="E13" s="242" t="s">
        <v>253</v>
      </c>
      <c r="F13" s="242" t="s">
        <v>254</v>
      </c>
      <c r="G13" s="242" t="s">
        <v>255</v>
      </c>
      <c r="H13" s="242" t="s">
        <v>256</v>
      </c>
      <c r="I13" s="242" t="s">
        <v>257</v>
      </c>
      <c r="J13" s="242" t="s">
        <v>258</v>
      </c>
      <c r="K13" s="242" t="s">
        <v>259</v>
      </c>
      <c r="L13" s="242" t="s">
        <v>260</v>
      </c>
      <c r="M13" s="588" t="s">
        <v>25</v>
      </c>
    </row>
    <row r="14" spans="1:13" s="110" customFormat="1" ht="24" x14ac:dyDescent="0.35">
      <c r="A14" s="274" t="s">
        <v>302</v>
      </c>
      <c r="B14" s="274" t="s">
        <v>303</v>
      </c>
      <c r="C14" s="255" t="s">
        <v>53</v>
      </c>
      <c r="D14" s="274" t="s">
        <v>304</v>
      </c>
      <c r="E14" s="108" t="s">
        <v>276</v>
      </c>
      <c r="F14" s="274" t="s">
        <v>305</v>
      </c>
      <c r="G14" s="274" t="s">
        <v>306</v>
      </c>
      <c r="H14" s="78" t="s">
        <v>265</v>
      </c>
      <c r="I14" s="274" t="s">
        <v>307</v>
      </c>
      <c r="J14" s="109" t="s">
        <v>52</v>
      </c>
      <c r="K14" s="109" t="s">
        <v>52</v>
      </c>
      <c r="L14" s="109">
        <v>202</v>
      </c>
      <c r="M14" s="112"/>
    </row>
    <row r="15" spans="1:13" s="474" customFormat="1" ht="144" x14ac:dyDescent="0.35">
      <c r="A15" s="466" t="s">
        <v>308</v>
      </c>
      <c r="B15" s="470" t="s">
        <v>309</v>
      </c>
      <c r="C15" s="465" t="s">
        <v>54</v>
      </c>
      <c r="D15" s="466" t="s">
        <v>310</v>
      </c>
      <c r="E15" s="470" t="s">
        <v>35</v>
      </c>
      <c r="F15" s="470" t="s">
        <v>311</v>
      </c>
      <c r="G15" s="471" t="s">
        <v>312</v>
      </c>
      <c r="H15" s="470" t="s">
        <v>52</v>
      </c>
      <c r="I15" s="470" t="s">
        <v>52</v>
      </c>
      <c r="J15" s="464" t="s">
        <v>313</v>
      </c>
      <c r="K15" s="472" t="s">
        <v>314</v>
      </c>
      <c r="L15" s="473">
        <v>202</v>
      </c>
      <c r="M15" s="456"/>
    </row>
    <row r="16" spans="1:13" s="116" customFormat="1" ht="58.5" customHeight="1" x14ac:dyDescent="0.35">
      <c r="A16" s="274" t="s">
        <v>315</v>
      </c>
      <c r="B16" s="274" t="s">
        <v>316</v>
      </c>
      <c r="C16" s="255" t="s">
        <v>53</v>
      </c>
      <c r="D16" s="111" t="s">
        <v>317</v>
      </c>
      <c r="E16" s="114" t="s">
        <v>276</v>
      </c>
      <c r="F16" s="115" t="s">
        <v>318</v>
      </c>
      <c r="G16" s="115" t="s">
        <v>278</v>
      </c>
      <c r="H16" s="115" t="s">
        <v>52</v>
      </c>
      <c r="I16" s="116" t="s">
        <v>52</v>
      </c>
      <c r="J16" s="274" t="s">
        <v>52</v>
      </c>
      <c r="K16" s="274" t="s">
        <v>52</v>
      </c>
      <c r="L16" s="109">
        <v>202</v>
      </c>
      <c r="M16" s="109"/>
    </row>
    <row r="17" spans="1:13" s="116" customFormat="1" ht="24" x14ac:dyDescent="0.35">
      <c r="A17" s="274" t="s">
        <v>315</v>
      </c>
      <c r="B17" s="274" t="s">
        <v>319</v>
      </c>
      <c r="C17" s="255" t="s">
        <v>53</v>
      </c>
      <c r="D17" s="245" t="s">
        <v>320</v>
      </c>
      <c r="E17" s="108" t="s">
        <v>39</v>
      </c>
      <c r="F17" s="274" t="s">
        <v>52</v>
      </c>
      <c r="G17" s="115" t="s">
        <v>278</v>
      </c>
      <c r="H17" s="115" t="s">
        <v>52</v>
      </c>
      <c r="I17" s="117" t="s">
        <v>52</v>
      </c>
      <c r="J17" s="117" t="s">
        <v>52</v>
      </c>
      <c r="K17" s="274" t="s">
        <v>52</v>
      </c>
      <c r="L17" s="274">
        <v>202</v>
      </c>
      <c r="M17" s="109"/>
    </row>
    <row r="18" spans="1:13" s="116" customFormat="1" ht="36" x14ac:dyDescent="0.35">
      <c r="A18" s="274" t="s">
        <v>315</v>
      </c>
      <c r="B18" s="274" t="s">
        <v>321</v>
      </c>
      <c r="C18" s="255" t="s">
        <v>53</v>
      </c>
      <c r="D18" s="111" t="s">
        <v>322</v>
      </c>
      <c r="E18" s="108" t="s">
        <v>40</v>
      </c>
      <c r="F18" s="274" t="s">
        <v>288</v>
      </c>
      <c r="G18" s="115" t="s">
        <v>278</v>
      </c>
      <c r="H18" s="115" t="s">
        <v>52</v>
      </c>
      <c r="I18" s="117" t="s">
        <v>52</v>
      </c>
      <c r="J18" s="117" t="s">
        <v>52</v>
      </c>
      <c r="K18" s="274" t="s">
        <v>52</v>
      </c>
      <c r="L18" s="274">
        <v>202</v>
      </c>
      <c r="M18" s="274"/>
    </row>
    <row r="19" spans="1:13" s="469" customFormat="1" ht="76" customHeight="1" x14ac:dyDescent="0.35">
      <c r="A19" s="464" t="s">
        <v>323</v>
      </c>
      <c r="B19" s="464" t="s">
        <v>324</v>
      </c>
      <c r="C19" s="465" t="s">
        <v>53</v>
      </c>
      <c r="D19" s="466" t="s">
        <v>325</v>
      </c>
      <c r="E19" s="467" t="s">
        <v>36</v>
      </c>
      <c r="F19" s="464" t="s">
        <v>52</v>
      </c>
      <c r="G19" s="464" t="s">
        <v>326</v>
      </c>
      <c r="H19" s="468" t="s">
        <v>52</v>
      </c>
      <c r="I19" s="464" t="s">
        <v>52</v>
      </c>
      <c r="J19" s="464" t="s">
        <v>52</v>
      </c>
      <c r="K19" s="464" t="s">
        <v>52</v>
      </c>
      <c r="L19" s="464">
        <v>202</v>
      </c>
      <c r="M19" s="461"/>
    </row>
    <row r="20" spans="1:13" s="116" customFormat="1" ht="58.5" customHeight="1" x14ac:dyDescent="0.35">
      <c r="A20" s="274" t="s">
        <v>323</v>
      </c>
      <c r="B20" s="274" t="s">
        <v>327</v>
      </c>
      <c r="C20" s="255" t="s">
        <v>53</v>
      </c>
      <c r="D20" s="111" t="s">
        <v>328</v>
      </c>
      <c r="E20" s="114" t="s">
        <v>37</v>
      </c>
      <c r="F20" s="274" t="s">
        <v>52</v>
      </c>
      <c r="G20" s="274" t="s">
        <v>326</v>
      </c>
      <c r="H20" s="115" t="s">
        <v>52</v>
      </c>
      <c r="I20" s="274" t="s">
        <v>52</v>
      </c>
      <c r="J20" s="115" t="s">
        <v>52</v>
      </c>
      <c r="K20" s="274" t="s">
        <v>52</v>
      </c>
      <c r="L20" s="109">
        <v>202</v>
      </c>
      <c r="M20" s="93"/>
    </row>
    <row r="21" spans="1:13" s="116" customFormat="1" ht="63" customHeight="1" x14ac:dyDescent="0.35">
      <c r="A21" s="274" t="s">
        <v>323</v>
      </c>
      <c r="B21" s="274" t="s">
        <v>329</v>
      </c>
      <c r="C21" s="255" t="s">
        <v>53</v>
      </c>
      <c r="D21" s="111" t="s">
        <v>330</v>
      </c>
      <c r="E21" s="108" t="s">
        <v>38</v>
      </c>
      <c r="F21" s="274" t="s">
        <v>52</v>
      </c>
      <c r="G21" s="274" t="s">
        <v>331</v>
      </c>
      <c r="H21" s="115" t="s">
        <v>52</v>
      </c>
      <c r="I21" s="274" t="s">
        <v>52</v>
      </c>
      <c r="J21" s="115" t="s">
        <v>52</v>
      </c>
      <c r="K21" s="274" t="s">
        <v>52</v>
      </c>
      <c r="L21" s="274">
        <v>202</v>
      </c>
      <c r="M21" s="274"/>
    </row>
    <row r="22" spans="1:13" s="116" customFormat="1" ht="63" customHeight="1" x14ac:dyDescent="0.35">
      <c r="A22" s="244">
        <v>2.2999999999999998</v>
      </c>
      <c r="B22" s="163" t="s">
        <v>332</v>
      </c>
      <c r="C22" s="255" t="s">
        <v>53</v>
      </c>
      <c r="D22" s="164" t="s">
        <v>333</v>
      </c>
      <c r="E22" s="165" t="s">
        <v>276</v>
      </c>
      <c r="F22" s="166" t="s">
        <v>334</v>
      </c>
      <c r="G22" s="167" t="s">
        <v>335</v>
      </c>
      <c r="H22" s="166" t="s">
        <v>52</v>
      </c>
      <c r="I22" s="168" t="s">
        <v>52</v>
      </c>
      <c r="J22" s="166" t="s">
        <v>52</v>
      </c>
      <c r="K22" s="168" t="s">
        <v>52</v>
      </c>
      <c r="L22" s="169" t="s">
        <v>52</v>
      </c>
      <c r="M22" s="133"/>
    </row>
    <row r="23" spans="1:13" s="116" customFormat="1" ht="48" x14ac:dyDescent="0.35">
      <c r="A23" s="274" t="s">
        <v>336</v>
      </c>
      <c r="B23" s="274" t="s">
        <v>337</v>
      </c>
      <c r="C23" s="255" t="s">
        <v>54</v>
      </c>
      <c r="D23" s="111" t="s">
        <v>338</v>
      </c>
      <c r="E23" s="114" t="s">
        <v>35</v>
      </c>
      <c r="F23" s="115" t="s">
        <v>339</v>
      </c>
      <c r="G23" s="115" t="s">
        <v>340</v>
      </c>
      <c r="H23" s="115" t="s">
        <v>52</v>
      </c>
      <c r="I23" s="117" t="s">
        <v>52</v>
      </c>
      <c r="J23" s="274" t="s">
        <v>341</v>
      </c>
      <c r="K23" s="274" t="s">
        <v>342</v>
      </c>
      <c r="L23" s="274">
        <v>202</v>
      </c>
      <c r="M23" s="274"/>
    </row>
    <row r="24" spans="1:13" s="261" customFormat="1" ht="60" x14ac:dyDescent="0.35">
      <c r="A24" s="262" t="s">
        <v>261</v>
      </c>
      <c r="B24" s="262" t="s">
        <v>343</v>
      </c>
      <c r="C24" s="255" t="s">
        <v>53</v>
      </c>
      <c r="D24" s="263" t="s">
        <v>344</v>
      </c>
      <c r="E24" s="264" t="s">
        <v>45</v>
      </c>
      <c r="F24" s="265" t="s">
        <v>52</v>
      </c>
      <c r="G24" s="265" t="s">
        <v>345</v>
      </c>
      <c r="H24" s="266" t="s">
        <v>265</v>
      </c>
      <c r="I24" s="120" t="s">
        <v>266</v>
      </c>
      <c r="J24" s="120"/>
      <c r="K24" s="262" t="s">
        <v>52</v>
      </c>
      <c r="L24" s="262">
        <v>202</v>
      </c>
      <c r="M24" s="274"/>
    </row>
    <row r="25" spans="1:13" s="116" customFormat="1" ht="60" x14ac:dyDescent="0.35">
      <c r="A25" s="274" t="s">
        <v>346</v>
      </c>
      <c r="B25" s="274" t="s">
        <v>347</v>
      </c>
      <c r="C25" s="255" t="s">
        <v>54</v>
      </c>
      <c r="D25" s="111" t="s">
        <v>348</v>
      </c>
      <c r="E25" s="114" t="s">
        <v>35</v>
      </c>
      <c r="F25" s="115" t="s">
        <v>349</v>
      </c>
      <c r="G25" s="115" t="s">
        <v>350</v>
      </c>
      <c r="H25" s="115" t="s">
        <v>52</v>
      </c>
      <c r="I25" s="117" t="s">
        <v>52</v>
      </c>
      <c r="J25" s="274" t="s">
        <v>351</v>
      </c>
      <c r="K25" s="113" t="s">
        <v>352</v>
      </c>
      <c r="L25" s="109">
        <v>202</v>
      </c>
      <c r="M25" s="86"/>
    </row>
    <row r="26" spans="1:13" s="116" customFormat="1" ht="24" x14ac:dyDescent="0.35">
      <c r="A26" s="274" t="s">
        <v>353</v>
      </c>
      <c r="B26" s="274" t="s">
        <v>354</v>
      </c>
      <c r="C26" s="290" t="s">
        <v>53</v>
      </c>
      <c r="D26" s="111" t="s">
        <v>355</v>
      </c>
      <c r="E26" s="114" t="s">
        <v>276</v>
      </c>
      <c r="F26" s="115" t="s">
        <v>277</v>
      </c>
      <c r="G26" s="115" t="s">
        <v>278</v>
      </c>
      <c r="H26" s="115" t="s">
        <v>52</v>
      </c>
      <c r="I26" s="116" t="s">
        <v>52</v>
      </c>
      <c r="J26" s="274" t="s">
        <v>52</v>
      </c>
      <c r="K26" s="274" t="s">
        <v>52</v>
      </c>
      <c r="L26" s="109">
        <v>202</v>
      </c>
      <c r="M26" s="109"/>
    </row>
    <row r="27" spans="1:13" s="116" customFormat="1" ht="24" x14ac:dyDescent="0.35">
      <c r="A27" s="274" t="s">
        <v>353</v>
      </c>
      <c r="B27" s="274" t="s">
        <v>356</v>
      </c>
      <c r="C27" s="290" t="s">
        <v>53</v>
      </c>
      <c r="D27" s="111" t="s">
        <v>357</v>
      </c>
      <c r="E27" s="108" t="s">
        <v>39</v>
      </c>
      <c r="F27" s="115" t="s">
        <v>277</v>
      </c>
      <c r="G27" s="115" t="s">
        <v>278</v>
      </c>
      <c r="H27" s="115" t="s">
        <v>52</v>
      </c>
      <c r="I27" s="117" t="s">
        <v>52</v>
      </c>
      <c r="J27" s="117" t="s">
        <v>52</v>
      </c>
      <c r="K27" s="274" t="s">
        <v>52</v>
      </c>
      <c r="L27" s="274">
        <v>202</v>
      </c>
      <c r="M27" s="109"/>
    </row>
    <row r="28" spans="1:13" s="116" customFormat="1" ht="36" x14ac:dyDescent="0.35">
      <c r="A28" s="274" t="s">
        <v>358</v>
      </c>
      <c r="B28" s="274" t="s">
        <v>359</v>
      </c>
      <c r="C28" s="290" t="s">
        <v>53</v>
      </c>
      <c r="D28" s="111" t="s">
        <v>360</v>
      </c>
      <c r="E28" s="108" t="s">
        <v>361</v>
      </c>
      <c r="F28" s="274" t="s">
        <v>362</v>
      </c>
      <c r="G28" s="115" t="s">
        <v>278</v>
      </c>
      <c r="H28" s="115" t="s">
        <v>52</v>
      </c>
      <c r="I28" s="117" t="s">
        <v>52</v>
      </c>
      <c r="J28" s="117" t="s">
        <v>52</v>
      </c>
      <c r="K28" s="274" t="s">
        <v>52</v>
      </c>
      <c r="L28" s="274">
        <v>202</v>
      </c>
      <c r="M28" s="274"/>
    </row>
    <row r="29" spans="1:13" s="116" customFormat="1" ht="12" x14ac:dyDescent="0.35">
      <c r="A29" s="274"/>
      <c r="B29" s="274"/>
      <c r="C29" s="274"/>
      <c r="D29" s="274"/>
      <c r="E29" s="108"/>
      <c r="F29" s="274"/>
      <c r="G29" s="274"/>
      <c r="H29" s="115"/>
      <c r="I29" s="274"/>
      <c r="J29" s="274"/>
      <c r="K29" s="274"/>
      <c r="L29" s="274"/>
      <c r="M29" s="274"/>
    </row>
    <row r="30" spans="1:13" s="116" customFormat="1" ht="12" x14ac:dyDescent="0.35">
      <c r="A30" s="274"/>
      <c r="B30" s="274"/>
      <c r="C30" s="274"/>
      <c r="D30" s="274"/>
      <c r="E30" s="108"/>
      <c r="F30" s="274"/>
      <c r="G30" s="274"/>
      <c r="H30" s="115"/>
      <c r="I30" s="274"/>
      <c r="J30" s="274"/>
      <c r="K30" s="274"/>
      <c r="L30" s="274"/>
      <c r="M30" s="274"/>
    </row>
    <row r="31" spans="1:13" ht="20.149999999999999" customHeight="1" x14ac:dyDescent="0.3">
      <c r="F31" s="119"/>
    </row>
    <row r="32" spans="1:13" ht="20.149999999999999" customHeight="1" x14ac:dyDescent="0.3">
      <c r="F32" s="119"/>
    </row>
    <row r="33" spans="6:6" ht="20.149999999999999" customHeight="1" x14ac:dyDescent="0.3">
      <c r="F33" s="119"/>
    </row>
    <row r="34" spans="6:6" ht="20.149999999999999" customHeight="1" x14ac:dyDescent="0.3">
      <c r="F34" s="119"/>
    </row>
    <row r="35" spans="6:6" ht="20.149999999999999" customHeight="1" x14ac:dyDescent="0.3">
      <c r="F35" s="119"/>
    </row>
    <row r="36" spans="6:6" ht="20.149999999999999" customHeight="1" x14ac:dyDescent="0.3">
      <c r="F36" s="119"/>
    </row>
    <row r="37" spans="6:6" ht="20.149999999999999" customHeight="1" x14ac:dyDescent="0.3">
      <c r="F37" s="119"/>
    </row>
    <row r="38" spans="6:6" ht="20.149999999999999" customHeight="1" x14ac:dyDescent="0.3">
      <c r="F38" s="119"/>
    </row>
    <row r="39" spans="6:6" ht="20.149999999999999" customHeight="1" x14ac:dyDescent="0.3">
      <c r="F39" s="119"/>
    </row>
    <row r="40" spans="6:6" ht="20.149999999999999" customHeight="1" x14ac:dyDescent="0.3">
      <c r="F40" s="119"/>
    </row>
    <row r="41" spans="6:6" ht="20.149999999999999" customHeight="1" x14ac:dyDescent="0.3">
      <c r="F41" s="119"/>
    </row>
    <row r="42" spans="6:6" ht="20.149999999999999" customHeight="1" x14ac:dyDescent="0.3">
      <c r="F42" s="119"/>
    </row>
    <row r="43" spans="6:6" ht="20.149999999999999" customHeight="1" x14ac:dyDescent="0.3">
      <c r="F43" s="119"/>
    </row>
    <row r="44" spans="6:6" ht="20.149999999999999" customHeight="1" x14ac:dyDescent="0.3">
      <c r="F44" s="119"/>
    </row>
    <row r="45" spans="6:6" ht="20.149999999999999" customHeight="1" x14ac:dyDescent="0.3">
      <c r="F45" s="119"/>
    </row>
    <row r="46" spans="6:6" ht="20.149999999999999" customHeight="1" x14ac:dyDescent="0.3">
      <c r="F46" s="119"/>
    </row>
    <row r="47" spans="6:6" ht="20.149999999999999" customHeight="1" x14ac:dyDescent="0.3">
      <c r="F47" s="119"/>
    </row>
    <row r="48" spans="6:6" ht="20.149999999999999" customHeight="1" x14ac:dyDescent="0.3">
      <c r="F48" s="119"/>
    </row>
    <row r="49" spans="6:6" ht="20.149999999999999" customHeight="1" x14ac:dyDescent="0.3">
      <c r="F49" s="119"/>
    </row>
    <row r="50" spans="6:6" ht="20.149999999999999" customHeight="1" x14ac:dyDescent="0.3">
      <c r="F50" s="119"/>
    </row>
    <row r="51" spans="6:6" ht="20.149999999999999" customHeight="1" x14ac:dyDescent="0.3">
      <c r="F51" s="119"/>
    </row>
    <row r="52" spans="6:6" ht="20.149999999999999" customHeight="1" x14ac:dyDescent="0.3">
      <c r="F52" s="119"/>
    </row>
    <row r="53" spans="6:6" ht="20.149999999999999" customHeight="1" x14ac:dyDescent="0.3">
      <c r="F53" s="119"/>
    </row>
    <row r="54" spans="6:6" ht="20.149999999999999" customHeight="1" x14ac:dyDescent="0.3">
      <c r="F54" s="119"/>
    </row>
    <row r="55" spans="6:6" ht="20.149999999999999" customHeight="1" x14ac:dyDescent="0.3">
      <c r="F55" s="119"/>
    </row>
    <row r="56" spans="6:6" ht="20.149999999999999" customHeight="1" x14ac:dyDescent="0.3">
      <c r="F56" s="119"/>
    </row>
    <row r="57" spans="6:6" ht="20.149999999999999" customHeight="1" x14ac:dyDescent="0.3">
      <c r="F57" s="119"/>
    </row>
    <row r="58" spans="6:6" ht="20.149999999999999" customHeight="1" x14ac:dyDescent="0.3">
      <c r="F58" s="119"/>
    </row>
    <row r="59" spans="6:6" ht="20.149999999999999" customHeight="1" x14ac:dyDescent="0.3">
      <c r="F59" s="119"/>
    </row>
    <row r="60" spans="6:6" ht="20.149999999999999" customHeight="1" x14ac:dyDescent="0.3">
      <c r="F60" s="119"/>
    </row>
    <row r="61" spans="6:6" ht="20.149999999999999" customHeight="1" x14ac:dyDescent="0.3">
      <c r="F61" s="119"/>
    </row>
    <row r="62" spans="6:6" ht="20.149999999999999" customHeight="1" x14ac:dyDescent="0.3">
      <c r="F62" s="119"/>
    </row>
    <row r="63" spans="6:6" ht="20.149999999999999" customHeight="1" x14ac:dyDescent="0.3">
      <c r="F63" s="119"/>
    </row>
    <row r="64" spans="6:6" ht="20.149999999999999" customHeight="1" x14ac:dyDescent="0.3">
      <c r="F64" s="119"/>
    </row>
    <row r="65" spans="6:6" ht="20.149999999999999" customHeight="1" x14ac:dyDescent="0.3">
      <c r="F65" s="119"/>
    </row>
    <row r="66" spans="6:6" ht="20.149999999999999" customHeight="1" x14ac:dyDescent="0.3">
      <c r="F66" s="119"/>
    </row>
    <row r="67" spans="6:6" ht="20.149999999999999" customHeight="1" x14ac:dyDescent="0.3">
      <c r="F67" s="119"/>
    </row>
    <row r="68" spans="6:6" ht="20.149999999999999" customHeight="1" x14ac:dyDescent="0.3">
      <c r="F68" s="119"/>
    </row>
    <row r="69" spans="6:6" ht="20.149999999999999" customHeight="1" x14ac:dyDescent="0.3">
      <c r="F69" s="119"/>
    </row>
    <row r="70" spans="6:6" ht="20.149999999999999" customHeight="1" x14ac:dyDescent="0.3">
      <c r="F70" s="119"/>
    </row>
    <row r="71" spans="6:6" ht="20.149999999999999" customHeight="1" x14ac:dyDescent="0.3">
      <c r="F71" s="119"/>
    </row>
    <row r="72" spans="6:6" ht="20.149999999999999" customHeight="1" x14ac:dyDescent="0.3">
      <c r="F72" s="119"/>
    </row>
    <row r="73" spans="6:6" ht="20.149999999999999" customHeight="1" x14ac:dyDescent="0.3">
      <c r="F73" s="119"/>
    </row>
    <row r="74" spans="6:6" ht="20.149999999999999" customHeight="1" x14ac:dyDescent="0.3">
      <c r="F74" s="119"/>
    </row>
    <row r="75" spans="6:6" ht="20.149999999999999" customHeight="1" x14ac:dyDescent="0.3">
      <c r="F75" s="119"/>
    </row>
    <row r="76" spans="6:6" ht="20.149999999999999" customHeight="1" x14ac:dyDescent="0.3">
      <c r="F76" s="119"/>
    </row>
    <row r="77" spans="6:6" ht="20.149999999999999" customHeight="1" x14ac:dyDescent="0.3">
      <c r="F77" s="119"/>
    </row>
    <row r="78" spans="6:6" ht="20.149999999999999" customHeight="1" x14ac:dyDescent="0.3">
      <c r="F78" s="119"/>
    </row>
    <row r="79" spans="6:6" ht="20.149999999999999" customHeight="1" x14ac:dyDescent="0.3">
      <c r="F79" s="119"/>
    </row>
    <row r="80" spans="6:6" ht="20.149999999999999" customHeight="1" x14ac:dyDescent="0.3">
      <c r="F80" s="119"/>
    </row>
    <row r="81" spans="6:6" ht="20.149999999999999" customHeight="1" x14ac:dyDescent="0.3">
      <c r="F81" s="119"/>
    </row>
    <row r="82" spans="6:6" ht="20.149999999999999" customHeight="1" x14ac:dyDescent="0.3">
      <c r="F82" s="119"/>
    </row>
    <row r="83" spans="6:6" ht="20.149999999999999" customHeight="1" x14ac:dyDescent="0.3">
      <c r="F83" s="119"/>
    </row>
    <row r="84" spans="6:6" ht="20.149999999999999" customHeight="1" x14ac:dyDescent="0.3">
      <c r="F84" s="119"/>
    </row>
    <row r="85" spans="6:6" ht="20.149999999999999" customHeight="1" x14ac:dyDescent="0.3">
      <c r="F85" s="119"/>
    </row>
    <row r="86" spans="6:6" ht="20.149999999999999" customHeight="1" x14ac:dyDescent="0.3">
      <c r="F86" s="119"/>
    </row>
    <row r="87" spans="6:6" ht="20.149999999999999" customHeight="1" x14ac:dyDescent="0.3">
      <c r="F87" s="119"/>
    </row>
    <row r="88" spans="6:6" ht="20.149999999999999" customHeight="1" x14ac:dyDescent="0.3">
      <c r="F88" s="119"/>
    </row>
    <row r="89" spans="6:6" ht="20.149999999999999" customHeight="1" x14ac:dyDescent="0.3">
      <c r="F89" s="119"/>
    </row>
    <row r="90" spans="6:6" ht="20.149999999999999" customHeight="1" x14ac:dyDescent="0.3">
      <c r="F90" s="119"/>
    </row>
    <row r="91" spans="6:6" ht="20.149999999999999" customHeight="1" x14ac:dyDescent="0.3">
      <c r="F91" s="119"/>
    </row>
    <row r="92" spans="6:6" ht="20.149999999999999" customHeight="1" x14ac:dyDescent="0.3">
      <c r="F92" s="119"/>
    </row>
    <row r="93" spans="6:6" ht="20.149999999999999" customHeight="1" x14ac:dyDescent="0.3">
      <c r="F93" s="119"/>
    </row>
    <row r="94" spans="6:6" ht="20.149999999999999" customHeight="1" x14ac:dyDescent="0.3">
      <c r="F94" s="119"/>
    </row>
    <row r="95" spans="6:6" ht="20.149999999999999" customHeight="1" x14ac:dyDescent="0.3">
      <c r="F95" s="119"/>
    </row>
    <row r="96" spans="6:6" ht="20.149999999999999" customHeight="1" x14ac:dyDescent="0.3">
      <c r="F96" s="119"/>
    </row>
    <row r="97" spans="6:6" ht="20.149999999999999" customHeight="1" x14ac:dyDescent="0.3">
      <c r="F97" s="119"/>
    </row>
    <row r="98" spans="6:6" ht="20.149999999999999" customHeight="1" x14ac:dyDescent="0.3">
      <c r="F98" s="119"/>
    </row>
    <row r="99" spans="6:6" ht="20.149999999999999" customHeight="1" x14ac:dyDescent="0.3">
      <c r="F99" s="119"/>
    </row>
    <row r="100" spans="6:6" ht="20.149999999999999" customHeight="1" x14ac:dyDescent="0.3">
      <c r="F100" s="119"/>
    </row>
    <row r="101" spans="6:6" ht="20.149999999999999" customHeight="1" x14ac:dyDescent="0.3">
      <c r="F101" s="119"/>
    </row>
    <row r="102" spans="6:6" ht="20.149999999999999" customHeight="1" x14ac:dyDescent="0.3">
      <c r="F102" s="119"/>
    </row>
  </sheetData>
  <autoFilter ref="A13:M13" xr:uid="{31DDB097-E000-4B7E-9A5D-4009C8C06E3B}"/>
  <mergeCells count="6">
    <mergeCell ref="B11:F11"/>
    <mergeCell ref="B2:F2"/>
    <mergeCell ref="B3:F7"/>
    <mergeCell ref="B8:F8"/>
    <mergeCell ref="B9:F9"/>
    <mergeCell ref="B10:F10"/>
  </mergeCells>
  <hyperlinks>
    <hyperlink ref="D1" location="Summary!A1" display="Back to Summary" xr:uid="{57605040-E7C6-44FF-B58F-712470366E16}"/>
    <hyperlink ref="F1" location="'E2E Scenarios'!A1" display="Back to E2E Scenarios" xr:uid="{02DC3807-99DB-49A6-8112-FBF5F326DDB1}"/>
  </hyperlinks>
  <pageMargins left="0.70866141732283505" right="0.70866141732283505" top="0.94488188976377996" bottom="0.74803149606299202" header="0.31496062992126" footer="0.31496062992126"/>
  <pageSetup paperSize="9" scale="47" fitToHeight="0" orientation="landscape" r:id="rId1"/>
  <headerFooter>
    <oddFooter>&amp;RPage &amp;P of &amp;N</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B7FA9-3236-4EDB-ADE2-AB96FB53DE61}">
  <dimension ref="A1:M119"/>
  <sheetViews>
    <sheetView showGridLines="0" showRuler="0" zoomScaleNormal="100" zoomScalePageLayoutView="140" workbookViewId="0">
      <pane xSplit="6" topLeftCell="M1" activePane="topRight" state="frozen"/>
      <selection pane="topRight" activeCell="A31" sqref="A31:XFD41"/>
    </sheetView>
  </sheetViews>
  <sheetFormatPr defaultColWidth="10.1796875" defaultRowHeight="20.149999999999999" customHeight="1" x14ac:dyDescent="0.3"/>
  <cols>
    <col min="1" max="1" width="19.81640625" style="124" customWidth="1"/>
    <col min="2" max="2" width="32" style="124" customWidth="1"/>
    <col min="3" max="3" width="15.26953125" style="124" customWidth="1"/>
    <col min="4" max="4" width="53" style="124" customWidth="1"/>
    <col min="5" max="5" width="17.1796875" style="124" bestFit="1" customWidth="1"/>
    <col min="6" max="6" width="37" style="124" customWidth="1"/>
    <col min="7" max="7" width="52" style="124" customWidth="1"/>
    <col min="8" max="8" width="21.1796875" style="124" customWidth="1"/>
    <col min="9" max="9" width="28" style="124" customWidth="1"/>
    <col min="10" max="10" width="38.1796875" style="124" customWidth="1"/>
    <col min="11" max="11" width="49.1796875" style="124" customWidth="1"/>
    <col min="12" max="12" width="25" style="124" customWidth="1"/>
    <col min="13" max="13" width="46.453125" style="124" customWidth="1"/>
    <col min="14" max="16384" width="10.1796875" style="124"/>
  </cols>
  <sheetData>
    <row r="1" spans="1:13" ht="36" customHeight="1" x14ac:dyDescent="0.3">
      <c r="A1" s="301" t="s">
        <v>239</v>
      </c>
      <c r="B1" s="122" t="s">
        <v>76</v>
      </c>
      <c r="D1" s="449" t="s">
        <v>956</v>
      </c>
      <c r="E1" s="123"/>
      <c r="F1" s="449" t="s">
        <v>974</v>
      </c>
      <c r="G1" s="123"/>
      <c r="H1" s="123"/>
      <c r="I1" s="123"/>
      <c r="J1" s="123"/>
      <c r="K1" s="123"/>
      <c r="L1" s="123"/>
      <c r="M1" s="123"/>
    </row>
    <row r="2" spans="1:13" ht="14.5" x14ac:dyDescent="0.3">
      <c r="A2" s="301" t="s">
        <v>240</v>
      </c>
      <c r="B2" s="760" t="s">
        <v>77</v>
      </c>
      <c r="C2" s="761"/>
      <c r="D2" s="761"/>
      <c r="E2" s="761"/>
      <c r="F2" s="761"/>
      <c r="G2" s="123"/>
      <c r="H2" s="123"/>
      <c r="I2" s="123"/>
      <c r="J2" s="123"/>
      <c r="K2" s="123"/>
      <c r="L2" s="123"/>
      <c r="M2" s="123"/>
    </row>
    <row r="3" spans="1:13" ht="12" x14ac:dyDescent="0.3">
      <c r="A3" s="739" t="s">
        <v>24</v>
      </c>
      <c r="B3" s="762" t="s">
        <v>363</v>
      </c>
      <c r="C3" s="763"/>
      <c r="D3" s="763"/>
      <c r="E3" s="763"/>
      <c r="F3" s="763"/>
      <c r="G3" s="331"/>
      <c r="H3" s="331"/>
      <c r="I3" s="331"/>
      <c r="J3" s="331"/>
      <c r="K3" s="331"/>
      <c r="L3" s="331"/>
      <c r="M3" s="331"/>
    </row>
    <row r="4" spans="1:13" ht="10.5" customHeight="1" x14ac:dyDescent="0.3">
      <c r="A4" s="740"/>
      <c r="B4" s="764"/>
      <c r="C4" s="765"/>
      <c r="D4" s="765"/>
      <c r="E4" s="765"/>
      <c r="F4" s="765"/>
      <c r="G4" s="332"/>
      <c r="H4" s="332"/>
      <c r="I4" s="332"/>
      <c r="J4" s="332"/>
      <c r="K4" s="332"/>
      <c r="L4" s="332"/>
      <c r="M4" s="332"/>
    </row>
    <row r="5" spans="1:13" ht="12" x14ac:dyDescent="0.3">
      <c r="A5" s="740"/>
      <c r="B5" s="764"/>
      <c r="C5" s="765"/>
      <c r="D5" s="765"/>
      <c r="E5" s="765"/>
      <c r="F5" s="765"/>
      <c r="G5" s="332"/>
      <c r="H5" s="332"/>
      <c r="I5" s="332"/>
      <c r="J5" s="332"/>
      <c r="K5" s="332"/>
      <c r="L5" s="332"/>
      <c r="M5" s="332"/>
    </row>
    <row r="6" spans="1:13" ht="12" x14ac:dyDescent="0.3">
      <c r="A6" s="740"/>
      <c r="B6" s="764"/>
      <c r="C6" s="765"/>
      <c r="D6" s="765"/>
      <c r="E6" s="765"/>
      <c r="F6" s="765"/>
      <c r="G6" s="332"/>
      <c r="H6" s="332"/>
      <c r="I6" s="332"/>
      <c r="J6" s="332"/>
      <c r="K6" s="332"/>
      <c r="L6" s="332"/>
      <c r="M6" s="332"/>
    </row>
    <row r="7" spans="1:13" ht="12" x14ac:dyDescent="0.3">
      <c r="A7" s="741"/>
      <c r="B7" s="766"/>
      <c r="C7" s="767"/>
      <c r="D7" s="767"/>
      <c r="E7" s="767"/>
      <c r="F7" s="767"/>
      <c r="G7" s="333"/>
      <c r="H7" s="333"/>
      <c r="I7" s="333"/>
      <c r="J7" s="333"/>
      <c r="K7" s="333"/>
      <c r="L7" s="333"/>
      <c r="M7" s="333"/>
    </row>
    <row r="8" spans="1:13" ht="33.75" customHeight="1" x14ac:dyDescent="0.3">
      <c r="A8" s="301" t="s">
        <v>242</v>
      </c>
      <c r="B8" s="760" t="s">
        <v>364</v>
      </c>
      <c r="C8" s="761"/>
      <c r="D8" s="761"/>
      <c r="E8" s="761"/>
      <c r="F8" s="761"/>
      <c r="G8" s="123"/>
      <c r="H8" s="123"/>
      <c r="I8" s="123"/>
      <c r="J8" s="123"/>
      <c r="K8" s="123"/>
      <c r="L8" s="123"/>
      <c r="M8" s="123"/>
    </row>
    <row r="9" spans="1:13" ht="66" customHeight="1" x14ac:dyDescent="0.3">
      <c r="A9" s="301" t="s">
        <v>244</v>
      </c>
      <c r="B9" s="760" t="s">
        <v>365</v>
      </c>
      <c r="C9" s="761"/>
      <c r="D9" s="761"/>
      <c r="E9" s="761"/>
      <c r="F9" s="761"/>
      <c r="G9" s="273"/>
      <c r="H9" s="273"/>
      <c r="I9" s="308"/>
      <c r="J9" s="308"/>
      <c r="K9" s="308"/>
      <c r="L9" s="308"/>
      <c r="M9" s="308"/>
    </row>
    <row r="10" spans="1:13" ht="39" customHeight="1" x14ac:dyDescent="0.3">
      <c r="A10" s="301" t="s">
        <v>246</v>
      </c>
      <c r="B10" s="760" t="s">
        <v>366</v>
      </c>
      <c r="C10" s="761"/>
      <c r="D10" s="761"/>
      <c r="E10" s="761"/>
      <c r="F10" s="761"/>
      <c r="G10" s="123"/>
      <c r="H10" s="123"/>
      <c r="I10" s="123"/>
      <c r="J10" s="123"/>
      <c r="K10" s="123"/>
      <c r="L10" s="123"/>
      <c r="M10" s="123"/>
    </row>
    <row r="11" spans="1:13" ht="14.5" x14ac:dyDescent="0.3">
      <c r="A11" s="301" t="s">
        <v>248</v>
      </c>
      <c r="B11" s="760" t="s">
        <v>52</v>
      </c>
      <c r="C11" s="761"/>
      <c r="D11" s="761"/>
      <c r="E11" s="761"/>
      <c r="F11" s="761"/>
      <c r="G11" s="123"/>
      <c r="H11" s="123"/>
      <c r="I11" s="123"/>
      <c r="J11" s="123"/>
      <c r="K11" s="123"/>
      <c r="L11" s="123"/>
      <c r="M11" s="123"/>
    </row>
    <row r="12" spans="1:13" ht="20.149999999999999" customHeight="1" x14ac:dyDescent="0.3">
      <c r="A12" s="125" t="s">
        <v>249</v>
      </c>
      <c r="B12" s="125"/>
      <c r="C12" s="129"/>
      <c r="D12" s="125"/>
      <c r="E12" s="125"/>
      <c r="F12" s="126"/>
      <c r="G12" s="127"/>
      <c r="H12" s="127"/>
      <c r="I12" s="127"/>
      <c r="J12" s="128"/>
      <c r="K12" s="271"/>
      <c r="L12" s="271"/>
      <c r="M12" s="271"/>
    </row>
    <row r="13" spans="1:13" s="130" customFormat="1" ht="41.25" customHeight="1" x14ac:dyDescent="0.35">
      <c r="A13" s="242" t="s">
        <v>246</v>
      </c>
      <c r="B13" s="242" t="s">
        <v>250</v>
      </c>
      <c r="C13" s="242" t="s">
        <v>251</v>
      </c>
      <c r="D13" s="242" t="s">
        <v>252</v>
      </c>
      <c r="E13" s="242" t="s">
        <v>253</v>
      </c>
      <c r="F13" s="242" t="s">
        <v>254</v>
      </c>
      <c r="G13" s="242" t="s">
        <v>255</v>
      </c>
      <c r="H13" s="242" t="s">
        <v>256</v>
      </c>
      <c r="I13" s="242" t="s">
        <v>257</v>
      </c>
      <c r="J13" s="242" t="s">
        <v>258</v>
      </c>
      <c r="K13" s="242" t="s">
        <v>259</v>
      </c>
      <c r="L13" s="242" t="s">
        <v>260</v>
      </c>
      <c r="M13" s="588" t="s">
        <v>25</v>
      </c>
    </row>
    <row r="14" spans="1:13" s="481" customFormat="1" ht="36" x14ac:dyDescent="0.35">
      <c r="A14" s="475" t="s">
        <v>367</v>
      </c>
      <c r="B14" s="475" t="s">
        <v>368</v>
      </c>
      <c r="C14" s="476" t="s">
        <v>53</v>
      </c>
      <c r="D14" s="475" t="s">
        <v>369</v>
      </c>
      <c r="E14" s="477" t="s">
        <v>36</v>
      </c>
      <c r="F14" s="475" t="s">
        <v>52</v>
      </c>
      <c r="G14" s="475" t="s">
        <v>370</v>
      </c>
      <c r="H14" s="478" t="s">
        <v>52</v>
      </c>
      <c r="I14" s="475" t="s">
        <v>52</v>
      </c>
      <c r="J14" s="479" t="s">
        <v>52</v>
      </c>
      <c r="K14" s="479"/>
      <c r="L14" s="479"/>
      <c r="M14" s="480"/>
    </row>
    <row r="15" spans="1:13" s="409" customFormat="1" ht="36" x14ac:dyDescent="0.35">
      <c r="A15" s="299" t="s">
        <v>371</v>
      </c>
      <c r="B15" s="180" t="s">
        <v>372</v>
      </c>
      <c r="C15" s="295" t="s">
        <v>53</v>
      </c>
      <c r="D15" s="180" t="s">
        <v>373</v>
      </c>
      <c r="E15" s="405" t="s">
        <v>40</v>
      </c>
      <c r="F15" s="180" t="s">
        <v>374</v>
      </c>
      <c r="G15" s="180" t="s">
        <v>375</v>
      </c>
      <c r="H15" s="406" t="s">
        <v>52</v>
      </c>
      <c r="I15" s="180" t="s">
        <v>52</v>
      </c>
      <c r="J15" s="407" t="s">
        <v>52</v>
      </c>
      <c r="K15" s="407"/>
      <c r="L15" s="407"/>
      <c r="M15" s="408"/>
    </row>
    <row r="16" spans="1:13" s="409" customFormat="1" ht="36" x14ac:dyDescent="0.35">
      <c r="A16" s="299" t="s">
        <v>376</v>
      </c>
      <c r="B16" s="180" t="s">
        <v>377</v>
      </c>
      <c r="C16" s="295" t="s">
        <v>53</v>
      </c>
      <c r="D16" s="180" t="s">
        <v>378</v>
      </c>
      <c r="E16" s="405" t="s">
        <v>39</v>
      </c>
      <c r="F16" s="180" t="s">
        <v>374</v>
      </c>
      <c r="G16" s="180" t="s">
        <v>379</v>
      </c>
      <c r="H16" s="406" t="s">
        <v>52</v>
      </c>
      <c r="I16" s="180" t="s">
        <v>52</v>
      </c>
      <c r="J16" s="407" t="s">
        <v>52</v>
      </c>
      <c r="K16" s="407"/>
      <c r="L16" s="407"/>
      <c r="M16" s="408"/>
    </row>
    <row r="17" spans="1:13" s="481" customFormat="1" ht="24" x14ac:dyDescent="0.35">
      <c r="A17" s="475" t="s">
        <v>380</v>
      </c>
      <c r="B17" s="475" t="s">
        <v>381</v>
      </c>
      <c r="C17" s="476" t="s">
        <v>53</v>
      </c>
      <c r="D17" s="475" t="s">
        <v>382</v>
      </c>
      <c r="E17" s="477" t="s">
        <v>36</v>
      </c>
      <c r="F17" s="475" t="s">
        <v>383</v>
      </c>
      <c r="G17" s="475" t="s">
        <v>384</v>
      </c>
      <c r="H17" s="478" t="s">
        <v>52</v>
      </c>
      <c r="I17" s="475" t="s">
        <v>52</v>
      </c>
      <c r="J17" s="479" t="s">
        <v>52</v>
      </c>
      <c r="K17" s="479"/>
      <c r="L17" s="479"/>
      <c r="M17" s="480"/>
    </row>
    <row r="18" spans="1:13" s="409" customFormat="1" ht="24" x14ac:dyDescent="0.35">
      <c r="A18" s="299" t="s">
        <v>385</v>
      </c>
      <c r="B18" s="180" t="s">
        <v>386</v>
      </c>
      <c r="C18" s="295" t="s">
        <v>53</v>
      </c>
      <c r="D18" s="180" t="s">
        <v>387</v>
      </c>
      <c r="E18" s="405" t="s">
        <v>39</v>
      </c>
      <c r="F18" s="180" t="s">
        <v>374</v>
      </c>
      <c r="G18" s="180" t="s">
        <v>388</v>
      </c>
      <c r="H18" s="406" t="s">
        <v>52</v>
      </c>
      <c r="I18" s="180" t="s">
        <v>52</v>
      </c>
      <c r="J18" s="407" t="s">
        <v>52</v>
      </c>
      <c r="K18" s="407"/>
      <c r="L18" s="407"/>
      <c r="M18" s="408"/>
    </row>
    <row r="19" spans="1:13" s="409" customFormat="1" ht="36" x14ac:dyDescent="0.35">
      <c r="A19" s="299" t="s">
        <v>389</v>
      </c>
      <c r="B19" s="180" t="s">
        <v>390</v>
      </c>
      <c r="C19" s="295" t="s">
        <v>53</v>
      </c>
      <c r="D19" s="180" t="s">
        <v>391</v>
      </c>
      <c r="E19" s="405" t="s">
        <v>276</v>
      </c>
      <c r="F19" s="180" t="s">
        <v>392</v>
      </c>
      <c r="G19" s="180" t="s">
        <v>384</v>
      </c>
      <c r="H19" s="406" t="s">
        <v>52</v>
      </c>
      <c r="I19" s="180" t="s">
        <v>52</v>
      </c>
      <c r="J19" s="407" t="s">
        <v>52</v>
      </c>
      <c r="K19" s="407"/>
      <c r="L19" s="407"/>
      <c r="M19" s="408"/>
    </row>
    <row r="20" spans="1:13" s="409" customFormat="1" ht="24" x14ac:dyDescent="0.35">
      <c r="A20" s="299" t="s">
        <v>393</v>
      </c>
      <c r="B20" s="180" t="s">
        <v>394</v>
      </c>
      <c r="C20" s="295" t="s">
        <v>53</v>
      </c>
      <c r="D20" s="180" t="s">
        <v>395</v>
      </c>
      <c r="E20" s="405" t="s">
        <v>276</v>
      </c>
      <c r="F20" s="180" t="s">
        <v>396</v>
      </c>
      <c r="G20" s="180" t="s">
        <v>397</v>
      </c>
      <c r="H20" s="406" t="s">
        <v>52</v>
      </c>
      <c r="I20" s="180" t="s">
        <v>52</v>
      </c>
      <c r="J20" s="407" t="s">
        <v>52</v>
      </c>
      <c r="K20" s="407"/>
      <c r="L20" s="407"/>
      <c r="M20" s="408"/>
    </row>
    <row r="21" spans="1:13" s="409" customFormat="1" ht="24" x14ac:dyDescent="0.35">
      <c r="A21" s="299" t="s">
        <v>393</v>
      </c>
      <c r="B21" s="180" t="s">
        <v>398</v>
      </c>
      <c r="C21" s="295" t="s">
        <v>53</v>
      </c>
      <c r="D21" s="180" t="s">
        <v>399</v>
      </c>
      <c r="E21" s="405" t="s">
        <v>400</v>
      </c>
      <c r="F21" s="180" t="s">
        <v>396</v>
      </c>
      <c r="G21" s="180" t="s">
        <v>401</v>
      </c>
      <c r="H21" s="406" t="s">
        <v>52</v>
      </c>
      <c r="I21" s="180" t="s">
        <v>52</v>
      </c>
      <c r="J21" s="407" t="s">
        <v>52</v>
      </c>
      <c r="K21" s="407"/>
      <c r="L21" s="407"/>
      <c r="M21" s="408"/>
    </row>
    <row r="22" spans="1:13" s="409" customFormat="1" ht="24" x14ac:dyDescent="0.35">
      <c r="A22" s="299" t="s">
        <v>402</v>
      </c>
      <c r="B22" s="180" t="s">
        <v>403</v>
      </c>
      <c r="C22" s="295" t="s">
        <v>53</v>
      </c>
      <c r="D22" s="180" t="s">
        <v>404</v>
      </c>
      <c r="E22" s="405" t="s">
        <v>45</v>
      </c>
      <c r="F22" s="180" t="s">
        <v>405</v>
      </c>
      <c r="G22" s="180" t="s">
        <v>406</v>
      </c>
      <c r="H22" s="406" t="s">
        <v>52</v>
      </c>
      <c r="I22" s="180" t="s">
        <v>52</v>
      </c>
      <c r="J22" s="407" t="s">
        <v>52</v>
      </c>
      <c r="K22" s="407"/>
      <c r="L22" s="407"/>
      <c r="M22" s="408"/>
    </row>
    <row r="23" spans="1:13" s="409" customFormat="1" ht="24" x14ac:dyDescent="0.35">
      <c r="A23" s="299" t="s">
        <v>407</v>
      </c>
      <c r="B23" s="180" t="s">
        <v>408</v>
      </c>
      <c r="C23" s="295" t="s">
        <v>53</v>
      </c>
      <c r="D23" s="180" t="s">
        <v>409</v>
      </c>
      <c r="E23" s="405" t="s">
        <v>45</v>
      </c>
      <c r="F23" s="180" t="s">
        <v>410</v>
      </c>
      <c r="G23" s="180" t="s">
        <v>411</v>
      </c>
      <c r="H23" s="406" t="s">
        <v>52</v>
      </c>
      <c r="I23" s="180" t="s">
        <v>52</v>
      </c>
      <c r="J23" s="407" t="s">
        <v>52</v>
      </c>
      <c r="K23" s="407"/>
      <c r="L23" s="407"/>
      <c r="M23" s="408"/>
    </row>
    <row r="24" spans="1:13" s="409" customFormat="1" ht="36" x14ac:dyDescent="0.35">
      <c r="A24" s="299" t="s">
        <v>412</v>
      </c>
      <c r="B24" s="180" t="s">
        <v>413</v>
      </c>
      <c r="C24" s="295" t="s">
        <v>53</v>
      </c>
      <c r="D24" s="180" t="s">
        <v>414</v>
      </c>
      <c r="E24" s="405" t="s">
        <v>276</v>
      </c>
      <c r="F24" s="180" t="s">
        <v>415</v>
      </c>
      <c r="G24" s="180" t="s">
        <v>416</v>
      </c>
      <c r="H24" s="406" t="s">
        <v>52</v>
      </c>
      <c r="I24" s="180" t="s">
        <v>52</v>
      </c>
      <c r="J24" s="407" t="s">
        <v>52</v>
      </c>
      <c r="K24" s="407"/>
      <c r="L24" s="407"/>
      <c r="M24" s="408"/>
    </row>
    <row r="25" spans="1:13" s="409" customFormat="1" ht="24" x14ac:dyDescent="0.35">
      <c r="A25" s="299" t="s">
        <v>417</v>
      </c>
      <c r="B25" s="180" t="s">
        <v>418</v>
      </c>
      <c r="C25" s="295" t="s">
        <v>53</v>
      </c>
      <c r="D25" s="180" t="s">
        <v>419</v>
      </c>
      <c r="E25" s="405" t="s">
        <v>45</v>
      </c>
      <c r="F25" s="180" t="s">
        <v>410</v>
      </c>
      <c r="G25" s="180" t="s">
        <v>420</v>
      </c>
      <c r="H25" s="406" t="s">
        <v>52</v>
      </c>
      <c r="I25" s="180" t="s">
        <v>52</v>
      </c>
      <c r="J25" s="407" t="s">
        <v>52</v>
      </c>
      <c r="K25" s="407"/>
      <c r="L25" s="407"/>
      <c r="M25" s="408"/>
    </row>
    <row r="26" spans="1:13" s="409" customFormat="1" ht="24" x14ac:dyDescent="0.35">
      <c r="A26" s="299" t="s">
        <v>417</v>
      </c>
      <c r="B26" s="180" t="s">
        <v>421</v>
      </c>
      <c r="C26" s="295" t="s">
        <v>53</v>
      </c>
      <c r="D26" s="180" t="s">
        <v>422</v>
      </c>
      <c r="E26" s="405" t="s">
        <v>361</v>
      </c>
      <c r="F26" s="180" t="s">
        <v>410</v>
      </c>
      <c r="G26" s="180" t="s">
        <v>423</v>
      </c>
      <c r="H26" s="406" t="s">
        <v>52</v>
      </c>
      <c r="I26" s="180" t="s">
        <v>52</v>
      </c>
      <c r="J26" s="407" t="s">
        <v>52</v>
      </c>
      <c r="K26" s="407"/>
      <c r="L26" s="407"/>
      <c r="M26" s="408"/>
    </row>
    <row r="27" spans="1:13" s="410" customFormat="1" ht="24" x14ac:dyDescent="0.35">
      <c r="A27" s="180" t="s">
        <v>424</v>
      </c>
      <c r="B27" s="135" t="s">
        <v>425</v>
      </c>
      <c r="C27" s="295" t="s">
        <v>53</v>
      </c>
      <c r="D27" s="208" t="s">
        <v>426</v>
      </c>
      <c r="E27" s="405" t="s">
        <v>39</v>
      </c>
      <c r="F27" s="180" t="s">
        <v>427</v>
      </c>
      <c r="G27" s="180" t="s">
        <v>428</v>
      </c>
      <c r="H27" s="135" t="s">
        <v>52</v>
      </c>
      <c r="I27" s="135" t="s">
        <v>52</v>
      </c>
      <c r="J27" s="180" t="s">
        <v>52</v>
      </c>
      <c r="K27" s="137"/>
      <c r="L27" s="407"/>
      <c r="M27" s="408"/>
    </row>
    <row r="28" spans="1:13" s="485" customFormat="1" ht="24" x14ac:dyDescent="0.35">
      <c r="A28" s="475" t="s">
        <v>429</v>
      </c>
      <c r="B28" s="482" t="s">
        <v>430</v>
      </c>
      <c r="C28" s="476" t="s">
        <v>53</v>
      </c>
      <c r="D28" s="483" t="s">
        <v>431</v>
      </c>
      <c r="E28" s="477" t="s">
        <v>36</v>
      </c>
      <c r="F28" s="475" t="s">
        <v>52</v>
      </c>
      <c r="G28" s="475" t="s">
        <v>432</v>
      </c>
      <c r="H28" s="482" t="s">
        <v>52</v>
      </c>
      <c r="I28" s="482" t="s">
        <v>52</v>
      </c>
      <c r="J28" s="475" t="s">
        <v>52</v>
      </c>
      <c r="K28" s="484"/>
      <c r="L28" s="479"/>
      <c r="M28" s="480"/>
    </row>
    <row r="29" spans="1:13" s="138" customFormat="1" ht="12" x14ac:dyDescent="0.35">
      <c r="A29" s="139"/>
      <c r="B29" s="131"/>
      <c r="C29" s="140"/>
      <c r="D29" s="136"/>
      <c r="E29" s="132"/>
      <c r="F29" s="131"/>
      <c r="G29" s="134"/>
      <c r="H29" s="134"/>
      <c r="I29" s="140"/>
      <c r="J29" s="140"/>
      <c r="K29" s="131"/>
      <c r="L29" s="131"/>
      <c r="M29" s="133"/>
    </row>
    <row r="30" spans="1:13" s="138" customFormat="1" ht="12" x14ac:dyDescent="0.35">
      <c r="A30" s="139"/>
      <c r="B30" s="131"/>
      <c r="D30" s="136"/>
      <c r="E30" s="132"/>
      <c r="F30" s="131"/>
      <c r="G30" s="131"/>
      <c r="H30" s="134"/>
      <c r="I30" s="131"/>
      <c r="J30" s="131"/>
      <c r="K30" s="131"/>
      <c r="L30" s="131"/>
      <c r="M30" s="131"/>
    </row>
    <row r="31" spans="1:13" ht="20.149999999999999" customHeight="1" x14ac:dyDescent="0.3">
      <c r="F31" s="141"/>
    </row>
    <row r="32" spans="1:13" ht="20.149999999999999" customHeight="1" x14ac:dyDescent="0.3">
      <c r="F32" s="141"/>
    </row>
    <row r="33" spans="6:6" ht="20.149999999999999" customHeight="1" x14ac:dyDescent="0.3">
      <c r="F33" s="141"/>
    </row>
    <row r="34" spans="6:6" ht="20.149999999999999" customHeight="1" x14ac:dyDescent="0.3">
      <c r="F34" s="141"/>
    </row>
    <row r="35" spans="6:6" ht="20.149999999999999" customHeight="1" x14ac:dyDescent="0.3">
      <c r="F35" s="141"/>
    </row>
    <row r="36" spans="6:6" ht="20.149999999999999" customHeight="1" x14ac:dyDescent="0.3">
      <c r="F36" s="141"/>
    </row>
    <row r="37" spans="6:6" ht="20.149999999999999" customHeight="1" x14ac:dyDescent="0.3">
      <c r="F37" s="141"/>
    </row>
    <row r="38" spans="6:6" ht="20.149999999999999" customHeight="1" x14ac:dyDescent="0.3">
      <c r="F38" s="141"/>
    </row>
    <row r="39" spans="6:6" ht="20.149999999999999" customHeight="1" x14ac:dyDescent="0.3">
      <c r="F39" s="141"/>
    </row>
    <row r="40" spans="6:6" ht="20.149999999999999" customHeight="1" x14ac:dyDescent="0.3">
      <c r="F40" s="141"/>
    </row>
    <row r="41" spans="6:6" ht="20.149999999999999" customHeight="1" x14ac:dyDescent="0.3">
      <c r="F41" s="141"/>
    </row>
    <row r="42" spans="6:6" ht="20.149999999999999" customHeight="1" x14ac:dyDescent="0.3">
      <c r="F42" s="141"/>
    </row>
    <row r="43" spans="6:6" ht="20.149999999999999" customHeight="1" x14ac:dyDescent="0.3">
      <c r="F43" s="141"/>
    </row>
    <row r="44" spans="6:6" ht="20.149999999999999" customHeight="1" x14ac:dyDescent="0.3">
      <c r="F44" s="141"/>
    </row>
    <row r="45" spans="6:6" ht="20.149999999999999" customHeight="1" x14ac:dyDescent="0.3">
      <c r="F45" s="141"/>
    </row>
    <row r="46" spans="6:6" ht="20.149999999999999" customHeight="1" x14ac:dyDescent="0.3">
      <c r="F46" s="141"/>
    </row>
    <row r="47" spans="6:6" ht="20.149999999999999" customHeight="1" x14ac:dyDescent="0.3">
      <c r="F47" s="141"/>
    </row>
    <row r="48" spans="6:6" ht="20.149999999999999" customHeight="1" x14ac:dyDescent="0.3">
      <c r="F48" s="141"/>
    </row>
    <row r="49" spans="6:6" ht="20.149999999999999" customHeight="1" x14ac:dyDescent="0.3">
      <c r="F49" s="141"/>
    </row>
    <row r="50" spans="6:6" ht="20.149999999999999" customHeight="1" x14ac:dyDescent="0.3">
      <c r="F50" s="141"/>
    </row>
    <row r="51" spans="6:6" ht="20.149999999999999" customHeight="1" x14ac:dyDescent="0.3">
      <c r="F51" s="141"/>
    </row>
    <row r="52" spans="6:6" ht="20.149999999999999" customHeight="1" x14ac:dyDescent="0.3">
      <c r="F52" s="141"/>
    </row>
    <row r="53" spans="6:6" ht="20.149999999999999" customHeight="1" x14ac:dyDescent="0.3">
      <c r="F53" s="141"/>
    </row>
    <row r="54" spans="6:6" ht="20.149999999999999" customHeight="1" x14ac:dyDescent="0.3">
      <c r="F54" s="141"/>
    </row>
    <row r="55" spans="6:6" ht="20.149999999999999" customHeight="1" x14ac:dyDescent="0.3">
      <c r="F55" s="141"/>
    </row>
    <row r="56" spans="6:6" ht="20.149999999999999" customHeight="1" x14ac:dyDescent="0.3">
      <c r="F56" s="141"/>
    </row>
    <row r="57" spans="6:6" ht="20.149999999999999" customHeight="1" x14ac:dyDescent="0.3">
      <c r="F57" s="141"/>
    </row>
    <row r="58" spans="6:6" ht="20.149999999999999" customHeight="1" x14ac:dyDescent="0.3">
      <c r="F58" s="141"/>
    </row>
    <row r="59" spans="6:6" ht="20.149999999999999" customHeight="1" x14ac:dyDescent="0.3">
      <c r="F59" s="141"/>
    </row>
    <row r="60" spans="6:6" ht="20.149999999999999" customHeight="1" x14ac:dyDescent="0.3">
      <c r="F60" s="141"/>
    </row>
    <row r="61" spans="6:6" ht="20.149999999999999" customHeight="1" x14ac:dyDescent="0.3">
      <c r="F61" s="141"/>
    </row>
    <row r="62" spans="6:6" ht="20.149999999999999" customHeight="1" x14ac:dyDescent="0.3">
      <c r="F62" s="141"/>
    </row>
    <row r="63" spans="6:6" ht="20.149999999999999" customHeight="1" x14ac:dyDescent="0.3">
      <c r="F63" s="141"/>
    </row>
    <row r="64" spans="6:6" ht="20.149999999999999" customHeight="1" x14ac:dyDescent="0.3">
      <c r="F64" s="141"/>
    </row>
    <row r="65" spans="6:6" ht="20.149999999999999" customHeight="1" x14ac:dyDescent="0.3">
      <c r="F65" s="141"/>
    </row>
    <row r="66" spans="6:6" ht="20.149999999999999" customHeight="1" x14ac:dyDescent="0.3">
      <c r="F66" s="141"/>
    </row>
    <row r="67" spans="6:6" ht="20.149999999999999" customHeight="1" x14ac:dyDescent="0.3">
      <c r="F67" s="141"/>
    </row>
    <row r="68" spans="6:6" ht="20.149999999999999" customHeight="1" x14ac:dyDescent="0.3">
      <c r="F68" s="141"/>
    </row>
    <row r="69" spans="6:6" ht="20.149999999999999" customHeight="1" x14ac:dyDescent="0.3">
      <c r="F69" s="141"/>
    </row>
    <row r="70" spans="6:6" ht="20.149999999999999" customHeight="1" x14ac:dyDescent="0.3">
      <c r="F70" s="141"/>
    </row>
    <row r="71" spans="6:6" ht="20.149999999999999" customHeight="1" x14ac:dyDescent="0.3">
      <c r="F71" s="141"/>
    </row>
    <row r="72" spans="6:6" ht="20.149999999999999" customHeight="1" x14ac:dyDescent="0.3">
      <c r="F72" s="141"/>
    </row>
    <row r="73" spans="6:6" ht="20.149999999999999" customHeight="1" x14ac:dyDescent="0.3">
      <c r="F73" s="141"/>
    </row>
    <row r="74" spans="6:6" ht="20.149999999999999" customHeight="1" x14ac:dyDescent="0.3">
      <c r="F74" s="141"/>
    </row>
    <row r="75" spans="6:6" ht="20.149999999999999" customHeight="1" x14ac:dyDescent="0.3">
      <c r="F75" s="141"/>
    </row>
    <row r="76" spans="6:6" ht="20.149999999999999" customHeight="1" x14ac:dyDescent="0.3">
      <c r="F76" s="141"/>
    </row>
    <row r="77" spans="6:6" ht="20.149999999999999" customHeight="1" x14ac:dyDescent="0.3">
      <c r="F77" s="141"/>
    </row>
    <row r="78" spans="6:6" ht="20.149999999999999" customHeight="1" x14ac:dyDescent="0.3">
      <c r="F78" s="141"/>
    </row>
    <row r="79" spans="6:6" ht="20.149999999999999" customHeight="1" x14ac:dyDescent="0.3">
      <c r="F79" s="141"/>
    </row>
    <row r="80" spans="6:6" ht="20.149999999999999" customHeight="1" x14ac:dyDescent="0.3">
      <c r="F80" s="141"/>
    </row>
    <row r="81" spans="6:6" ht="20.149999999999999" customHeight="1" x14ac:dyDescent="0.3">
      <c r="F81" s="141"/>
    </row>
    <row r="82" spans="6:6" ht="20.149999999999999" customHeight="1" x14ac:dyDescent="0.3">
      <c r="F82" s="141"/>
    </row>
    <row r="83" spans="6:6" ht="20.149999999999999" customHeight="1" x14ac:dyDescent="0.3">
      <c r="F83" s="141"/>
    </row>
    <row r="84" spans="6:6" ht="20.149999999999999" customHeight="1" x14ac:dyDescent="0.3">
      <c r="F84" s="141"/>
    </row>
    <row r="85" spans="6:6" ht="20.149999999999999" customHeight="1" x14ac:dyDescent="0.3">
      <c r="F85" s="141"/>
    </row>
    <row r="86" spans="6:6" ht="20.149999999999999" customHeight="1" x14ac:dyDescent="0.3">
      <c r="F86" s="141"/>
    </row>
    <row r="87" spans="6:6" ht="20.149999999999999" customHeight="1" x14ac:dyDescent="0.3">
      <c r="F87" s="141"/>
    </row>
    <row r="88" spans="6:6" ht="20.149999999999999" customHeight="1" x14ac:dyDescent="0.3">
      <c r="F88" s="141"/>
    </row>
    <row r="89" spans="6:6" ht="20.149999999999999" customHeight="1" x14ac:dyDescent="0.3">
      <c r="F89" s="141"/>
    </row>
    <row r="90" spans="6:6" ht="20.149999999999999" customHeight="1" x14ac:dyDescent="0.3">
      <c r="F90" s="141"/>
    </row>
    <row r="91" spans="6:6" ht="20.149999999999999" customHeight="1" x14ac:dyDescent="0.3">
      <c r="F91" s="141"/>
    </row>
    <row r="92" spans="6:6" ht="20.149999999999999" customHeight="1" x14ac:dyDescent="0.3">
      <c r="F92" s="141"/>
    </row>
    <row r="93" spans="6:6" ht="20.149999999999999" customHeight="1" x14ac:dyDescent="0.3">
      <c r="F93" s="141"/>
    </row>
    <row r="94" spans="6:6" ht="20.149999999999999" customHeight="1" x14ac:dyDescent="0.3">
      <c r="F94" s="141"/>
    </row>
    <row r="95" spans="6:6" ht="20.149999999999999" customHeight="1" x14ac:dyDescent="0.3">
      <c r="F95" s="141"/>
    </row>
    <row r="96" spans="6:6" ht="20.149999999999999" customHeight="1" x14ac:dyDescent="0.3">
      <c r="F96" s="141"/>
    </row>
    <row r="97" spans="6:6" ht="20.149999999999999" customHeight="1" x14ac:dyDescent="0.3">
      <c r="F97" s="141"/>
    </row>
    <row r="98" spans="6:6" ht="20.149999999999999" customHeight="1" x14ac:dyDescent="0.3">
      <c r="F98" s="141"/>
    </row>
    <row r="99" spans="6:6" ht="20.149999999999999" customHeight="1" x14ac:dyDescent="0.3">
      <c r="F99" s="141"/>
    </row>
    <row r="100" spans="6:6" ht="20.149999999999999" customHeight="1" x14ac:dyDescent="0.3">
      <c r="F100" s="141"/>
    </row>
    <row r="101" spans="6:6" ht="20.149999999999999" customHeight="1" x14ac:dyDescent="0.3">
      <c r="F101" s="141"/>
    </row>
    <row r="102" spans="6:6" ht="20.149999999999999" customHeight="1" x14ac:dyDescent="0.3">
      <c r="F102" s="141"/>
    </row>
    <row r="103" spans="6:6" ht="20.149999999999999" customHeight="1" x14ac:dyDescent="0.3">
      <c r="F103" s="141"/>
    </row>
    <row r="104" spans="6:6" ht="20.149999999999999" customHeight="1" x14ac:dyDescent="0.3">
      <c r="F104" s="141"/>
    </row>
    <row r="105" spans="6:6" ht="20.149999999999999" customHeight="1" x14ac:dyDescent="0.3">
      <c r="F105" s="141"/>
    </row>
    <row r="106" spans="6:6" ht="20.149999999999999" customHeight="1" x14ac:dyDescent="0.3">
      <c r="F106" s="141"/>
    </row>
    <row r="107" spans="6:6" ht="20.149999999999999" customHeight="1" x14ac:dyDescent="0.3">
      <c r="F107" s="141"/>
    </row>
    <row r="108" spans="6:6" ht="20.149999999999999" customHeight="1" x14ac:dyDescent="0.3">
      <c r="F108" s="141"/>
    </row>
    <row r="109" spans="6:6" ht="20.149999999999999" customHeight="1" x14ac:dyDescent="0.3">
      <c r="F109" s="141"/>
    </row>
    <row r="110" spans="6:6" ht="20.149999999999999" customHeight="1" x14ac:dyDescent="0.3">
      <c r="F110" s="141"/>
    </row>
    <row r="111" spans="6:6" ht="20.149999999999999" customHeight="1" x14ac:dyDescent="0.3">
      <c r="F111" s="141"/>
    </row>
    <row r="112" spans="6:6" ht="20.149999999999999" customHeight="1" x14ac:dyDescent="0.3">
      <c r="F112" s="141"/>
    </row>
    <row r="113" spans="6:6" ht="20.149999999999999" customHeight="1" x14ac:dyDescent="0.3">
      <c r="F113" s="141"/>
    </row>
    <row r="114" spans="6:6" ht="20.149999999999999" customHeight="1" x14ac:dyDescent="0.3">
      <c r="F114" s="141"/>
    </row>
    <row r="115" spans="6:6" ht="20.149999999999999" customHeight="1" x14ac:dyDescent="0.3">
      <c r="F115" s="141"/>
    </row>
    <row r="116" spans="6:6" ht="20.149999999999999" customHeight="1" x14ac:dyDescent="0.3">
      <c r="F116" s="141"/>
    </row>
    <row r="117" spans="6:6" ht="20.149999999999999" customHeight="1" x14ac:dyDescent="0.3">
      <c r="F117" s="141"/>
    </row>
    <row r="118" spans="6:6" ht="20.149999999999999" customHeight="1" x14ac:dyDescent="0.3">
      <c r="F118" s="141"/>
    </row>
    <row r="119" spans="6:6" ht="20.149999999999999" customHeight="1" x14ac:dyDescent="0.3">
      <c r="F119" s="141"/>
    </row>
  </sheetData>
  <autoFilter ref="A13:M13" xr:uid="{4C7F6493-E443-452B-8B4C-D5232586F434}"/>
  <mergeCells count="7">
    <mergeCell ref="B11:F11"/>
    <mergeCell ref="B2:F2"/>
    <mergeCell ref="A3:A7"/>
    <mergeCell ref="B3:F7"/>
    <mergeCell ref="B8:F8"/>
    <mergeCell ref="B9:F9"/>
    <mergeCell ref="B10:F10"/>
  </mergeCells>
  <hyperlinks>
    <hyperlink ref="D1" location="Summary!A1" display="Back to Summary" xr:uid="{2A9513CE-9DAC-4785-A682-5DFA9074E1A4}"/>
    <hyperlink ref="F1" location="'E2E Scenarios'!A1" display="Back to E2E Scenarios" xr:uid="{E91FD7F3-62BC-42E3-BAD0-ED1A556D765E}"/>
  </hyperlinks>
  <pageMargins left="0.70866141732283505" right="0.70866141732283505" top="0.94488188976377996" bottom="0.74803149606299202" header="0.31496062992126" footer="0.31496062992126"/>
  <pageSetup paperSize="9" scale="47" fitToHeight="0" orientation="landscape" r:id="rId1"/>
  <headerFooter>
    <oddFooter>&amp;RPage &amp;P of &amp;N</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E32CA-B52D-4BDC-A87F-BAB8FA35F437}">
  <dimension ref="A1:M110"/>
  <sheetViews>
    <sheetView showGridLines="0" showRuler="0" topLeftCell="A4" zoomScaleNormal="100" zoomScalePageLayoutView="176" workbookViewId="0">
      <pane xSplit="6" topLeftCell="L1" activePane="topRight" state="frozen"/>
      <selection pane="topRight" activeCell="F1" sqref="F1"/>
    </sheetView>
  </sheetViews>
  <sheetFormatPr defaultColWidth="10.54296875" defaultRowHeight="20.149999999999999" customHeight="1" x14ac:dyDescent="0.3"/>
  <cols>
    <col min="1" max="1" width="19.1796875" style="155" customWidth="1"/>
    <col min="2" max="2" width="31.1796875" style="155" customWidth="1"/>
    <col min="3" max="3" width="13.54296875" style="155" bestFit="1" customWidth="1"/>
    <col min="4" max="4" width="47.81640625" style="156" customWidth="1"/>
    <col min="5" max="5" width="14.81640625" style="144" bestFit="1" customWidth="1"/>
    <col min="6" max="6" width="37.54296875" style="144" customWidth="1"/>
    <col min="7" max="7" width="42" style="144" customWidth="1"/>
    <col min="8" max="8" width="20" style="144" customWidth="1"/>
    <col min="9" max="9" width="13.1796875" style="144" customWidth="1"/>
    <col min="10" max="10" width="22.81640625" style="144" customWidth="1"/>
    <col min="11" max="11" width="34.81640625" style="144" bestFit="1" customWidth="1"/>
    <col min="12" max="12" width="33" style="144" customWidth="1"/>
    <col min="13" max="13" width="66.54296875" style="144" customWidth="1"/>
    <col min="14" max="16384" width="10.54296875" style="144"/>
  </cols>
  <sheetData>
    <row r="1" spans="1:13" ht="39" customHeight="1" x14ac:dyDescent="0.3">
      <c r="A1" s="257" t="s">
        <v>239</v>
      </c>
      <c r="B1" s="142" t="s">
        <v>78</v>
      </c>
      <c r="C1" s="186"/>
      <c r="D1" s="449" t="s">
        <v>956</v>
      </c>
      <c r="E1" s="123"/>
      <c r="F1" s="449" t="s">
        <v>974</v>
      </c>
      <c r="G1" s="143"/>
      <c r="H1" s="143"/>
      <c r="I1" s="143"/>
      <c r="J1" s="143"/>
      <c r="K1" s="143"/>
      <c r="L1" s="143"/>
      <c r="M1" s="143"/>
    </row>
    <row r="2" spans="1:13" ht="14.5" x14ac:dyDescent="0.3">
      <c r="A2" s="257" t="s">
        <v>240</v>
      </c>
      <c r="B2" s="768" t="s">
        <v>79</v>
      </c>
      <c r="C2" s="769"/>
      <c r="D2" s="769"/>
      <c r="E2" s="769"/>
      <c r="F2" s="769"/>
      <c r="G2" s="143"/>
      <c r="H2" s="143"/>
      <c r="I2" s="143"/>
      <c r="J2" s="143"/>
      <c r="K2" s="143"/>
      <c r="L2" s="143"/>
      <c r="M2" s="143"/>
    </row>
    <row r="3" spans="1:13" ht="12" x14ac:dyDescent="0.3">
      <c r="A3" s="772" t="s">
        <v>24</v>
      </c>
      <c r="B3" s="775" t="s">
        <v>433</v>
      </c>
      <c r="C3" s="776"/>
      <c r="D3" s="776"/>
      <c r="E3" s="776"/>
      <c r="F3" s="776"/>
      <c r="G3" s="335"/>
      <c r="H3" s="335"/>
      <c r="I3" s="335"/>
      <c r="J3" s="335"/>
      <c r="K3" s="335"/>
      <c r="L3" s="335"/>
      <c r="M3" s="335"/>
    </row>
    <row r="4" spans="1:13" ht="12" x14ac:dyDescent="0.3">
      <c r="A4" s="773"/>
      <c r="B4" s="777"/>
      <c r="C4" s="778"/>
      <c r="D4" s="778"/>
      <c r="E4" s="778"/>
      <c r="F4" s="778"/>
      <c r="G4" s="336"/>
      <c r="H4" s="336"/>
      <c r="I4" s="336"/>
      <c r="J4" s="336"/>
      <c r="K4" s="336"/>
      <c r="L4" s="336"/>
      <c r="M4" s="336"/>
    </row>
    <row r="5" spans="1:13" ht="12" x14ac:dyDescent="0.3">
      <c r="A5" s="773"/>
      <c r="B5" s="777"/>
      <c r="C5" s="778"/>
      <c r="D5" s="778"/>
      <c r="E5" s="778"/>
      <c r="F5" s="778"/>
      <c r="G5" s="336"/>
      <c r="H5" s="336"/>
      <c r="I5" s="336"/>
      <c r="J5" s="336"/>
      <c r="K5" s="336"/>
      <c r="L5" s="336"/>
      <c r="M5" s="336"/>
    </row>
    <row r="6" spans="1:13" ht="12" x14ac:dyDescent="0.3">
      <c r="A6" s="773"/>
      <c r="B6" s="777"/>
      <c r="C6" s="778"/>
      <c r="D6" s="778"/>
      <c r="E6" s="778"/>
      <c r="F6" s="778"/>
      <c r="G6" s="336"/>
      <c r="H6" s="336"/>
      <c r="I6" s="336"/>
      <c r="J6" s="336"/>
      <c r="K6" s="336"/>
      <c r="L6" s="336"/>
      <c r="M6" s="336"/>
    </row>
    <row r="7" spans="1:13" ht="12" x14ac:dyDescent="0.3">
      <c r="A7" s="774"/>
      <c r="B7" s="779"/>
      <c r="C7" s="780"/>
      <c r="D7" s="780"/>
      <c r="E7" s="780"/>
      <c r="F7" s="780"/>
      <c r="G7" s="337"/>
      <c r="H7" s="337"/>
      <c r="I7" s="337"/>
      <c r="J7" s="337"/>
      <c r="K7" s="337"/>
      <c r="L7" s="337"/>
      <c r="M7" s="338"/>
    </row>
    <row r="8" spans="1:13" ht="63" customHeight="1" x14ac:dyDescent="0.3">
      <c r="A8" s="257" t="s">
        <v>242</v>
      </c>
      <c r="B8" s="768" t="s">
        <v>434</v>
      </c>
      <c r="C8" s="769"/>
      <c r="D8" s="769"/>
      <c r="E8" s="769"/>
      <c r="F8" s="769"/>
      <c r="G8" s="143"/>
      <c r="H8" s="143"/>
      <c r="I8" s="143"/>
      <c r="J8" s="143"/>
      <c r="K8" s="143"/>
      <c r="L8" s="143"/>
      <c r="M8" s="143"/>
    </row>
    <row r="9" spans="1:13" ht="62.25" customHeight="1" x14ac:dyDescent="0.3">
      <c r="A9" s="257" t="s">
        <v>244</v>
      </c>
      <c r="B9" s="768" t="s">
        <v>435</v>
      </c>
      <c r="C9" s="769"/>
      <c r="D9" s="769"/>
      <c r="E9" s="769"/>
      <c r="F9" s="769"/>
      <c r="G9" s="186"/>
      <c r="H9" s="186"/>
      <c r="I9" s="304"/>
      <c r="J9" s="304"/>
      <c r="K9" s="304"/>
      <c r="L9" s="304"/>
      <c r="M9" s="304"/>
    </row>
    <row r="10" spans="1:13" ht="46.5" customHeight="1" x14ac:dyDescent="0.3">
      <c r="A10" s="257" t="s">
        <v>246</v>
      </c>
      <c r="B10" s="768" t="s">
        <v>436</v>
      </c>
      <c r="C10" s="769"/>
      <c r="D10" s="769"/>
      <c r="E10" s="769"/>
      <c r="F10" s="769"/>
      <c r="G10" s="143"/>
      <c r="H10" s="143"/>
      <c r="I10" s="143"/>
      <c r="J10" s="143"/>
      <c r="K10" s="143"/>
      <c r="L10" s="143"/>
      <c r="M10" s="143"/>
    </row>
    <row r="11" spans="1:13" ht="14.5" x14ac:dyDescent="0.3">
      <c r="A11" s="257" t="s">
        <v>248</v>
      </c>
      <c r="B11" s="768" t="s">
        <v>52</v>
      </c>
      <c r="C11" s="769"/>
      <c r="D11" s="769"/>
      <c r="E11" s="769"/>
      <c r="F11" s="769"/>
      <c r="G11" s="143"/>
      <c r="H11" s="143"/>
      <c r="I11" s="143"/>
      <c r="J11" s="143"/>
      <c r="K11" s="143"/>
      <c r="L11" s="143"/>
      <c r="M11" s="143"/>
    </row>
    <row r="12" spans="1:13" ht="20.149999999999999" customHeight="1" x14ac:dyDescent="0.3">
      <c r="A12" s="770" t="s">
        <v>249</v>
      </c>
      <c r="B12" s="771"/>
      <c r="C12" s="771"/>
      <c r="D12" s="771"/>
      <c r="E12" s="771"/>
      <c r="F12" s="771"/>
      <c r="G12" s="771"/>
      <c r="H12" s="771"/>
      <c r="I12" s="771"/>
      <c r="J12" s="771"/>
      <c r="K12" s="771"/>
      <c r="L12" s="771"/>
      <c r="M12" s="771"/>
    </row>
    <row r="13" spans="1:13" s="145" customFormat="1" ht="41.25" customHeight="1" x14ac:dyDescent="0.35">
      <c r="A13" s="242" t="s">
        <v>246</v>
      </c>
      <c r="B13" s="242" t="s">
        <v>250</v>
      </c>
      <c r="C13" s="260" t="s">
        <v>437</v>
      </c>
      <c r="D13" s="242" t="s">
        <v>252</v>
      </c>
      <c r="E13" s="242" t="s">
        <v>253</v>
      </c>
      <c r="F13" s="242" t="s">
        <v>254</v>
      </c>
      <c r="G13" s="242" t="s">
        <v>255</v>
      </c>
      <c r="H13" s="242" t="s">
        <v>256</v>
      </c>
      <c r="I13" s="242" t="s">
        <v>257</v>
      </c>
      <c r="J13" s="242" t="s">
        <v>258</v>
      </c>
      <c r="K13" s="242" t="s">
        <v>259</v>
      </c>
      <c r="L13" s="242" t="s">
        <v>438</v>
      </c>
      <c r="M13" s="588" t="s">
        <v>25</v>
      </c>
    </row>
    <row r="14" spans="1:13" s="494" customFormat="1" ht="264" x14ac:dyDescent="0.35">
      <c r="A14" s="486" t="s">
        <v>439</v>
      </c>
      <c r="B14" s="475" t="s">
        <v>440</v>
      </c>
      <c r="C14" s="487" t="s">
        <v>54</v>
      </c>
      <c r="D14" s="483" t="s">
        <v>441</v>
      </c>
      <c r="E14" s="488" t="s">
        <v>35</v>
      </c>
      <c r="F14" s="486" t="s">
        <v>442</v>
      </c>
      <c r="G14" s="489" t="s">
        <v>443</v>
      </c>
      <c r="H14" s="490"/>
      <c r="I14" s="486"/>
      <c r="J14" s="486" t="s">
        <v>444</v>
      </c>
      <c r="K14" s="491" t="s">
        <v>445</v>
      </c>
      <c r="L14" s="492">
        <v>202</v>
      </c>
      <c r="M14" s="493"/>
    </row>
    <row r="15" spans="1:13" s="153" customFormat="1" ht="24" x14ac:dyDescent="0.35">
      <c r="A15" s="150" t="s">
        <v>446</v>
      </c>
      <c r="B15" s="146" t="s">
        <v>447</v>
      </c>
      <c r="C15" s="291" t="s">
        <v>53</v>
      </c>
      <c r="D15" s="151" t="s">
        <v>448</v>
      </c>
      <c r="E15" s="152" t="s">
        <v>276</v>
      </c>
      <c r="F15" s="243" t="s">
        <v>277</v>
      </c>
      <c r="G15" s="243" t="s">
        <v>449</v>
      </c>
      <c r="H15" s="243" t="s">
        <v>52</v>
      </c>
      <c r="I15" s="148" t="s">
        <v>52</v>
      </c>
      <c r="J15" s="146" t="s">
        <v>52</v>
      </c>
      <c r="K15" s="146" t="s">
        <v>52</v>
      </c>
      <c r="L15" s="149">
        <v>202</v>
      </c>
      <c r="M15" s="133"/>
    </row>
    <row r="16" spans="1:13" s="153" customFormat="1" ht="24" x14ac:dyDescent="0.35">
      <c r="A16" s="150" t="s">
        <v>446</v>
      </c>
      <c r="B16" s="146" t="s">
        <v>450</v>
      </c>
      <c r="C16" s="291" t="s">
        <v>53</v>
      </c>
      <c r="D16" s="151" t="s">
        <v>451</v>
      </c>
      <c r="E16" s="152" t="s">
        <v>39</v>
      </c>
      <c r="F16" s="243" t="s">
        <v>277</v>
      </c>
      <c r="G16" s="243" t="s">
        <v>449</v>
      </c>
      <c r="H16" s="243" t="s">
        <v>52</v>
      </c>
      <c r="I16" s="148" t="s">
        <v>52</v>
      </c>
      <c r="J16" s="146" t="s">
        <v>52</v>
      </c>
      <c r="K16" s="146" t="s">
        <v>52</v>
      </c>
      <c r="L16" s="149">
        <v>202</v>
      </c>
      <c r="M16" s="274"/>
    </row>
    <row r="17" spans="1:13" s="153" customFormat="1" ht="24" x14ac:dyDescent="0.35">
      <c r="A17" s="150" t="s">
        <v>446</v>
      </c>
      <c r="B17" s="146" t="s">
        <v>452</v>
      </c>
      <c r="C17" s="291" t="s">
        <v>53</v>
      </c>
      <c r="D17" s="151" t="s">
        <v>453</v>
      </c>
      <c r="E17" s="152" t="s">
        <v>454</v>
      </c>
      <c r="F17" s="243" t="s">
        <v>52</v>
      </c>
      <c r="G17" s="243" t="s">
        <v>449</v>
      </c>
      <c r="H17" s="243" t="s">
        <v>52</v>
      </c>
      <c r="I17" s="148" t="s">
        <v>52</v>
      </c>
      <c r="J17" s="146" t="s">
        <v>52</v>
      </c>
      <c r="K17" s="243" t="s">
        <v>52</v>
      </c>
      <c r="L17" s="148">
        <v>202</v>
      </c>
      <c r="M17" s="274"/>
    </row>
    <row r="18" spans="1:13" s="153" customFormat="1" ht="24" x14ac:dyDescent="0.35">
      <c r="A18" s="150" t="s">
        <v>446</v>
      </c>
      <c r="B18" s="146" t="s">
        <v>455</v>
      </c>
      <c r="C18" s="291" t="s">
        <v>53</v>
      </c>
      <c r="D18" s="151" t="s">
        <v>456</v>
      </c>
      <c r="E18" s="152" t="s">
        <v>457</v>
      </c>
      <c r="F18" s="243" t="s">
        <v>277</v>
      </c>
      <c r="G18" s="243" t="s">
        <v>449</v>
      </c>
      <c r="H18" s="243" t="s">
        <v>52</v>
      </c>
      <c r="I18" s="148" t="s">
        <v>52</v>
      </c>
      <c r="J18" s="146" t="s">
        <v>52</v>
      </c>
      <c r="K18" s="146" t="s">
        <v>52</v>
      </c>
      <c r="L18" s="149">
        <v>202</v>
      </c>
      <c r="M18" s="274"/>
    </row>
    <row r="19" spans="1:13" s="153" customFormat="1" ht="24" x14ac:dyDescent="0.35">
      <c r="A19" s="150" t="s">
        <v>446</v>
      </c>
      <c r="B19" s="146" t="s">
        <v>458</v>
      </c>
      <c r="C19" s="291" t="s">
        <v>53</v>
      </c>
      <c r="D19" s="151" t="s">
        <v>459</v>
      </c>
      <c r="E19" s="152" t="s">
        <v>460</v>
      </c>
      <c r="F19" s="243" t="s">
        <v>52</v>
      </c>
      <c r="G19" s="243" t="s">
        <v>449</v>
      </c>
      <c r="H19" s="243" t="s">
        <v>52</v>
      </c>
      <c r="I19" s="148" t="s">
        <v>52</v>
      </c>
      <c r="J19" s="146" t="s">
        <v>52</v>
      </c>
      <c r="K19" s="146" t="s">
        <v>52</v>
      </c>
      <c r="L19" s="149">
        <v>202</v>
      </c>
      <c r="M19" s="274"/>
    </row>
    <row r="20" spans="1:13" s="153" customFormat="1" ht="24" x14ac:dyDescent="0.35">
      <c r="A20" s="150" t="s">
        <v>446</v>
      </c>
      <c r="B20" s="146" t="s">
        <v>461</v>
      </c>
      <c r="C20" s="291" t="s">
        <v>53</v>
      </c>
      <c r="D20" s="151" t="s">
        <v>462</v>
      </c>
      <c r="E20" s="152" t="s">
        <v>40</v>
      </c>
      <c r="F20" s="243" t="s">
        <v>277</v>
      </c>
      <c r="G20" s="243" t="s">
        <v>449</v>
      </c>
      <c r="H20" s="243" t="s">
        <v>52</v>
      </c>
      <c r="I20" s="148" t="s">
        <v>52</v>
      </c>
      <c r="J20" s="146" t="s">
        <v>52</v>
      </c>
      <c r="K20" s="146" t="s">
        <v>52</v>
      </c>
      <c r="L20" s="149">
        <v>202</v>
      </c>
      <c r="M20" s="274"/>
    </row>
    <row r="21" spans="1:13" s="153" customFormat="1" ht="24" x14ac:dyDescent="0.35">
      <c r="A21" s="150" t="s">
        <v>446</v>
      </c>
      <c r="B21" s="146" t="s">
        <v>463</v>
      </c>
      <c r="C21" s="291" t="s">
        <v>53</v>
      </c>
      <c r="D21" s="151" t="s">
        <v>464</v>
      </c>
      <c r="E21" s="152" t="s">
        <v>361</v>
      </c>
      <c r="F21" s="243" t="s">
        <v>277</v>
      </c>
      <c r="G21" s="243" t="s">
        <v>449</v>
      </c>
      <c r="H21" s="243" t="s">
        <v>52</v>
      </c>
      <c r="I21" s="148" t="s">
        <v>52</v>
      </c>
      <c r="J21" s="146" t="s">
        <v>52</v>
      </c>
      <c r="K21" s="146" t="s">
        <v>52</v>
      </c>
      <c r="L21" s="149">
        <v>202</v>
      </c>
      <c r="M21" s="274"/>
    </row>
    <row r="22" spans="1:13" s="497" customFormat="1" ht="58.5" customHeight="1" x14ac:dyDescent="0.35">
      <c r="A22" s="486" t="s">
        <v>465</v>
      </c>
      <c r="B22" s="486" t="s">
        <v>466</v>
      </c>
      <c r="C22" s="487" t="s">
        <v>53</v>
      </c>
      <c r="D22" s="495" t="s">
        <v>467</v>
      </c>
      <c r="E22" s="488" t="s">
        <v>36</v>
      </c>
      <c r="F22" s="486" t="s">
        <v>52</v>
      </c>
      <c r="G22" s="486" t="s">
        <v>468</v>
      </c>
      <c r="H22" s="496" t="s">
        <v>52</v>
      </c>
      <c r="I22" s="491" t="s">
        <v>52</v>
      </c>
      <c r="J22" s="491" t="s">
        <v>52</v>
      </c>
      <c r="K22" s="491" t="s">
        <v>52</v>
      </c>
      <c r="L22" s="486">
        <v>202</v>
      </c>
      <c r="M22" s="461"/>
    </row>
    <row r="23" spans="1:13" s="153" customFormat="1" ht="58.5" customHeight="1" x14ac:dyDescent="0.35">
      <c r="A23" s="146" t="s">
        <v>465</v>
      </c>
      <c r="B23" s="146" t="s">
        <v>469</v>
      </c>
      <c r="C23" s="291" t="s">
        <v>53</v>
      </c>
      <c r="D23" s="151" t="s">
        <v>470</v>
      </c>
      <c r="E23" s="147" t="s">
        <v>37</v>
      </c>
      <c r="F23" s="146" t="s">
        <v>52</v>
      </c>
      <c r="G23" s="146" t="s">
        <v>471</v>
      </c>
      <c r="H23" s="243" t="s">
        <v>52</v>
      </c>
      <c r="I23" s="148" t="s">
        <v>52</v>
      </c>
      <c r="J23" s="148" t="s">
        <v>52</v>
      </c>
      <c r="K23" s="148" t="s">
        <v>52</v>
      </c>
      <c r="L23" s="146">
        <v>202</v>
      </c>
      <c r="M23" s="93"/>
    </row>
    <row r="24" spans="1:13" s="153" customFormat="1" ht="58.5" customHeight="1" x14ac:dyDescent="0.35">
      <c r="A24" s="146" t="s">
        <v>465</v>
      </c>
      <c r="B24" s="66" t="s">
        <v>472</v>
      </c>
      <c r="C24" s="291" t="s">
        <v>53</v>
      </c>
      <c r="D24" s="146" t="s">
        <v>473</v>
      </c>
      <c r="E24" s="147" t="s">
        <v>38</v>
      </c>
      <c r="F24" s="146" t="s">
        <v>474</v>
      </c>
      <c r="G24" s="146" t="s">
        <v>475</v>
      </c>
      <c r="H24" s="243" t="s">
        <v>52</v>
      </c>
      <c r="I24" s="148" t="s">
        <v>52</v>
      </c>
      <c r="J24" s="148"/>
      <c r="K24" s="148" t="s">
        <v>52</v>
      </c>
      <c r="L24" s="146">
        <v>202</v>
      </c>
      <c r="M24" s="93"/>
    </row>
    <row r="25" spans="1:13" s="153" customFormat="1" ht="12" x14ac:dyDescent="0.35">
      <c r="A25" s="146"/>
      <c r="B25" s="146"/>
      <c r="C25" s="146"/>
      <c r="D25" s="146"/>
      <c r="E25" s="147"/>
      <c r="F25" s="146"/>
      <c r="G25" s="146"/>
      <c r="H25" s="243"/>
      <c r="I25" s="146"/>
      <c r="J25" s="146"/>
      <c r="K25" s="146"/>
      <c r="L25" s="146"/>
      <c r="M25" s="148"/>
    </row>
    <row r="26" spans="1:13" s="153" customFormat="1" ht="12" x14ac:dyDescent="0.35">
      <c r="A26" s="146"/>
      <c r="B26" s="146"/>
      <c r="C26" s="146"/>
      <c r="D26" s="146"/>
      <c r="E26" s="147"/>
      <c r="F26" s="146"/>
      <c r="G26" s="146"/>
      <c r="H26" s="146"/>
      <c r="I26" s="146"/>
      <c r="J26" s="146"/>
      <c r="K26" s="146"/>
      <c r="L26" s="146"/>
      <c r="M26" s="148"/>
    </row>
    <row r="27" spans="1:13" ht="20.149999999999999" customHeight="1" x14ac:dyDescent="0.3">
      <c r="E27" s="157"/>
    </row>
    <row r="28" spans="1:13" ht="20.149999999999999" customHeight="1" x14ac:dyDescent="0.3">
      <c r="E28" s="157"/>
    </row>
    <row r="29" spans="1:13" ht="20.149999999999999" customHeight="1" x14ac:dyDescent="0.3">
      <c r="E29" s="157"/>
    </row>
    <row r="30" spans="1:13" ht="20.149999999999999" customHeight="1" x14ac:dyDescent="0.3">
      <c r="E30" s="157"/>
    </row>
    <row r="31" spans="1:13" ht="20.149999999999999" customHeight="1" x14ac:dyDescent="0.3">
      <c r="E31" s="157"/>
    </row>
    <row r="32" spans="1:13" ht="20.149999999999999" customHeight="1" x14ac:dyDescent="0.3">
      <c r="E32" s="157"/>
    </row>
    <row r="33" spans="5:5" ht="20.149999999999999" customHeight="1" x14ac:dyDescent="0.3">
      <c r="E33" s="157"/>
    </row>
    <row r="34" spans="5:5" ht="20.149999999999999" customHeight="1" x14ac:dyDescent="0.3">
      <c r="E34" s="157"/>
    </row>
    <row r="35" spans="5:5" ht="20.149999999999999" customHeight="1" x14ac:dyDescent="0.3">
      <c r="E35" s="157"/>
    </row>
    <row r="36" spans="5:5" ht="20.149999999999999" customHeight="1" x14ac:dyDescent="0.3">
      <c r="E36" s="157"/>
    </row>
    <row r="37" spans="5:5" ht="20.149999999999999" customHeight="1" x14ac:dyDescent="0.3">
      <c r="E37" s="157"/>
    </row>
    <row r="38" spans="5:5" ht="20.149999999999999" customHeight="1" x14ac:dyDescent="0.3">
      <c r="E38" s="157"/>
    </row>
    <row r="39" spans="5:5" ht="20.149999999999999" customHeight="1" x14ac:dyDescent="0.3">
      <c r="E39" s="157"/>
    </row>
    <row r="40" spans="5:5" ht="20.149999999999999" customHeight="1" x14ac:dyDescent="0.3">
      <c r="E40" s="157"/>
    </row>
    <row r="41" spans="5:5" ht="20.149999999999999" customHeight="1" x14ac:dyDescent="0.3">
      <c r="E41" s="157"/>
    </row>
    <row r="42" spans="5:5" ht="20.149999999999999" customHeight="1" x14ac:dyDescent="0.3">
      <c r="E42" s="157"/>
    </row>
    <row r="43" spans="5:5" ht="20.149999999999999" customHeight="1" x14ac:dyDescent="0.3">
      <c r="E43" s="157"/>
    </row>
    <row r="44" spans="5:5" ht="20.149999999999999" customHeight="1" x14ac:dyDescent="0.3">
      <c r="E44" s="157"/>
    </row>
    <row r="45" spans="5:5" ht="20.149999999999999" customHeight="1" x14ac:dyDescent="0.3">
      <c r="E45" s="157"/>
    </row>
    <row r="46" spans="5:5" ht="20.149999999999999" customHeight="1" x14ac:dyDescent="0.3">
      <c r="E46" s="157"/>
    </row>
    <row r="47" spans="5:5" ht="20.149999999999999" customHeight="1" x14ac:dyDescent="0.3">
      <c r="E47" s="157"/>
    </row>
    <row r="48" spans="5:5" ht="20.149999999999999" customHeight="1" x14ac:dyDescent="0.3">
      <c r="E48" s="157"/>
    </row>
    <row r="49" spans="5:5" ht="20.149999999999999" customHeight="1" x14ac:dyDescent="0.3">
      <c r="E49" s="157"/>
    </row>
    <row r="50" spans="5:5" ht="20.149999999999999" customHeight="1" x14ac:dyDescent="0.3">
      <c r="E50" s="157"/>
    </row>
    <row r="51" spans="5:5" ht="20.149999999999999" customHeight="1" x14ac:dyDescent="0.3">
      <c r="E51" s="157"/>
    </row>
    <row r="52" spans="5:5" ht="20.149999999999999" customHeight="1" x14ac:dyDescent="0.3">
      <c r="E52" s="157"/>
    </row>
    <row r="53" spans="5:5" ht="20.149999999999999" customHeight="1" x14ac:dyDescent="0.3">
      <c r="E53" s="157"/>
    </row>
    <row r="54" spans="5:5" ht="20.149999999999999" customHeight="1" x14ac:dyDescent="0.3">
      <c r="E54" s="157"/>
    </row>
    <row r="55" spans="5:5" ht="20.149999999999999" customHeight="1" x14ac:dyDescent="0.3">
      <c r="E55" s="157"/>
    </row>
    <row r="56" spans="5:5" ht="20.149999999999999" customHeight="1" x14ac:dyDescent="0.3">
      <c r="E56" s="157"/>
    </row>
    <row r="57" spans="5:5" ht="20.149999999999999" customHeight="1" x14ac:dyDescent="0.3">
      <c r="E57" s="157"/>
    </row>
    <row r="58" spans="5:5" ht="20.149999999999999" customHeight="1" x14ac:dyDescent="0.3">
      <c r="E58" s="157"/>
    </row>
    <row r="59" spans="5:5" ht="20.149999999999999" customHeight="1" x14ac:dyDescent="0.3">
      <c r="E59" s="157"/>
    </row>
    <row r="60" spans="5:5" ht="20.149999999999999" customHeight="1" x14ac:dyDescent="0.3">
      <c r="E60" s="157"/>
    </row>
    <row r="61" spans="5:5" ht="20.149999999999999" customHeight="1" x14ac:dyDescent="0.3">
      <c r="E61" s="157"/>
    </row>
    <row r="62" spans="5:5" ht="20.149999999999999" customHeight="1" x14ac:dyDescent="0.3">
      <c r="E62" s="157"/>
    </row>
    <row r="63" spans="5:5" ht="20.149999999999999" customHeight="1" x14ac:dyDescent="0.3">
      <c r="E63" s="157"/>
    </row>
    <row r="64" spans="5:5" ht="20.149999999999999" customHeight="1" x14ac:dyDescent="0.3">
      <c r="E64" s="157"/>
    </row>
    <row r="65" spans="5:5" ht="20.149999999999999" customHeight="1" x14ac:dyDescent="0.3">
      <c r="E65" s="157"/>
    </row>
    <row r="66" spans="5:5" ht="20.149999999999999" customHeight="1" x14ac:dyDescent="0.3">
      <c r="E66" s="157"/>
    </row>
    <row r="67" spans="5:5" ht="20.149999999999999" customHeight="1" x14ac:dyDescent="0.3">
      <c r="E67" s="157"/>
    </row>
    <row r="68" spans="5:5" ht="20.149999999999999" customHeight="1" x14ac:dyDescent="0.3">
      <c r="E68" s="157"/>
    </row>
    <row r="69" spans="5:5" ht="20.149999999999999" customHeight="1" x14ac:dyDescent="0.3">
      <c r="E69" s="157"/>
    </row>
    <row r="70" spans="5:5" ht="20.149999999999999" customHeight="1" x14ac:dyDescent="0.3">
      <c r="E70" s="157"/>
    </row>
    <row r="71" spans="5:5" ht="20.149999999999999" customHeight="1" x14ac:dyDescent="0.3">
      <c r="E71" s="157"/>
    </row>
    <row r="72" spans="5:5" ht="20.149999999999999" customHeight="1" x14ac:dyDescent="0.3">
      <c r="E72" s="157"/>
    </row>
    <row r="73" spans="5:5" ht="20.149999999999999" customHeight="1" x14ac:dyDescent="0.3">
      <c r="E73" s="157"/>
    </row>
    <row r="74" spans="5:5" ht="20.149999999999999" customHeight="1" x14ac:dyDescent="0.3">
      <c r="E74" s="157"/>
    </row>
    <row r="75" spans="5:5" ht="20.149999999999999" customHeight="1" x14ac:dyDescent="0.3">
      <c r="E75" s="157"/>
    </row>
    <row r="76" spans="5:5" ht="20.149999999999999" customHeight="1" x14ac:dyDescent="0.3">
      <c r="E76" s="157"/>
    </row>
    <row r="77" spans="5:5" ht="20.149999999999999" customHeight="1" x14ac:dyDescent="0.3">
      <c r="E77" s="157"/>
    </row>
    <row r="78" spans="5:5" ht="20.149999999999999" customHeight="1" x14ac:dyDescent="0.3">
      <c r="E78" s="157"/>
    </row>
    <row r="79" spans="5:5" ht="20.149999999999999" customHeight="1" x14ac:dyDescent="0.3">
      <c r="E79" s="157"/>
    </row>
    <row r="80" spans="5:5" ht="20.149999999999999" customHeight="1" x14ac:dyDescent="0.3">
      <c r="E80" s="157"/>
    </row>
    <row r="81" spans="5:5" ht="20.149999999999999" customHeight="1" x14ac:dyDescent="0.3">
      <c r="E81" s="157"/>
    </row>
    <row r="82" spans="5:5" ht="20.149999999999999" customHeight="1" x14ac:dyDescent="0.3">
      <c r="E82" s="157"/>
    </row>
    <row r="83" spans="5:5" ht="20.149999999999999" customHeight="1" x14ac:dyDescent="0.3">
      <c r="E83" s="157"/>
    </row>
    <row r="84" spans="5:5" ht="20.149999999999999" customHeight="1" x14ac:dyDescent="0.3">
      <c r="E84" s="157"/>
    </row>
    <row r="85" spans="5:5" ht="20.149999999999999" customHeight="1" x14ac:dyDescent="0.3">
      <c r="E85" s="157"/>
    </row>
    <row r="86" spans="5:5" ht="20.149999999999999" customHeight="1" x14ac:dyDescent="0.3">
      <c r="E86" s="157"/>
    </row>
    <row r="87" spans="5:5" ht="20.149999999999999" customHeight="1" x14ac:dyDescent="0.3">
      <c r="E87" s="157"/>
    </row>
    <row r="88" spans="5:5" ht="20.149999999999999" customHeight="1" x14ac:dyDescent="0.3">
      <c r="E88" s="157"/>
    </row>
    <row r="89" spans="5:5" ht="20.149999999999999" customHeight="1" x14ac:dyDescent="0.3">
      <c r="E89" s="157"/>
    </row>
    <row r="90" spans="5:5" ht="20.149999999999999" customHeight="1" x14ac:dyDescent="0.3">
      <c r="E90" s="157"/>
    </row>
    <row r="91" spans="5:5" ht="20.149999999999999" customHeight="1" x14ac:dyDescent="0.3">
      <c r="E91" s="157"/>
    </row>
    <row r="92" spans="5:5" ht="20.149999999999999" customHeight="1" x14ac:dyDescent="0.3">
      <c r="E92" s="157"/>
    </row>
    <row r="93" spans="5:5" ht="20.149999999999999" customHeight="1" x14ac:dyDescent="0.3">
      <c r="E93" s="157"/>
    </row>
    <row r="94" spans="5:5" ht="20.149999999999999" customHeight="1" x14ac:dyDescent="0.3">
      <c r="E94" s="157"/>
    </row>
    <row r="95" spans="5:5" ht="20.149999999999999" customHeight="1" x14ac:dyDescent="0.3">
      <c r="E95" s="157"/>
    </row>
    <row r="96" spans="5:5" ht="20.149999999999999" customHeight="1" x14ac:dyDescent="0.3">
      <c r="E96" s="157"/>
    </row>
    <row r="97" spans="5:5" ht="20.149999999999999" customHeight="1" x14ac:dyDescent="0.3">
      <c r="E97" s="157"/>
    </row>
    <row r="98" spans="5:5" ht="20.149999999999999" customHeight="1" x14ac:dyDescent="0.3">
      <c r="E98" s="157"/>
    </row>
    <row r="99" spans="5:5" ht="20.149999999999999" customHeight="1" x14ac:dyDescent="0.3">
      <c r="E99" s="157"/>
    </row>
    <row r="100" spans="5:5" ht="20.149999999999999" customHeight="1" x14ac:dyDescent="0.3">
      <c r="E100" s="157"/>
    </row>
    <row r="101" spans="5:5" ht="20.149999999999999" customHeight="1" x14ac:dyDescent="0.3">
      <c r="E101" s="157"/>
    </row>
    <row r="102" spans="5:5" ht="20.149999999999999" customHeight="1" x14ac:dyDescent="0.3">
      <c r="E102" s="157"/>
    </row>
    <row r="103" spans="5:5" ht="20.149999999999999" customHeight="1" x14ac:dyDescent="0.3">
      <c r="E103" s="157"/>
    </row>
    <row r="104" spans="5:5" ht="20.149999999999999" customHeight="1" x14ac:dyDescent="0.3">
      <c r="E104" s="157"/>
    </row>
    <row r="105" spans="5:5" ht="20.149999999999999" customHeight="1" x14ac:dyDescent="0.3">
      <c r="E105" s="157"/>
    </row>
    <row r="106" spans="5:5" ht="20.149999999999999" customHeight="1" x14ac:dyDescent="0.3">
      <c r="E106" s="157"/>
    </row>
    <row r="107" spans="5:5" ht="20.149999999999999" customHeight="1" x14ac:dyDescent="0.3">
      <c r="E107" s="157"/>
    </row>
    <row r="108" spans="5:5" ht="20.149999999999999" customHeight="1" x14ac:dyDescent="0.3">
      <c r="E108" s="157"/>
    </row>
    <row r="109" spans="5:5" ht="20.149999999999999" customHeight="1" x14ac:dyDescent="0.3">
      <c r="E109" s="157"/>
    </row>
    <row r="110" spans="5:5" ht="20.149999999999999" customHeight="1" x14ac:dyDescent="0.3">
      <c r="E110" s="157"/>
    </row>
  </sheetData>
  <mergeCells count="8">
    <mergeCell ref="B11:F11"/>
    <mergeCell ref="A12:M12"/>
    <mergeCell ref="B2:F2"/>
    <mergeCell ref="A3:A7"/>
    <mergeCell ref="B3:F7"/>
    <mergeCell ref="B8:F8"/>
    <mergeCell ref="B9:F9"/>
    <mergeCell ref="B10:F10"/>
  </mergeCells>
  <hyperlinks>
    <hyperlink ref="D1" location="Summary!A1" display="Back to Summary" xr:uid="{D54FF742-A747-4758-94F1-31532AEF66FA}"/>
    <hyperlink ref="F1" location="'E2E Scenarios'!A1" display="Back to E2E Scenarios" xr:uid="{19EB5D64-5A46-47B9-98B8-2825725B18B8}"/>
  </hyperlinks>
  <pageMargins left="0.70866141732283505" right="0.70866141732283505" top="0.94488188976377996" bottom="0.74803149606299202" header="0.31496062992126" footer="0.31496062992126"/>
  <pageSetup paperSize="9" scale="47" fitToHeight="0" orientation="landscape" r:id="rId1"/>
  <headerFooter>
    <oddFooter>&amp;RPage &amp;P of &amp;N</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2A48E-0CE2-4F53-8FD1-0A35958287B9}">
  <dimension ref="A1:M110"/>
  <sheetViews>
    <sheetView showGridLines="0" showRuler="0" zoomScaleNormal="100" zoomScalePageLayoutView="140" workbookViewId="0">
      <pane xSplit="6" topLeftCell="G1" activePane="topRight" state="frozen"/>
      <selection pane="topRight"/>
    </sheetView>
  </sheetViews>
  <sheetFormatPr defaultColWidth="10.1796875" defaultRowHeight="20.149999999999999" customHeight="1" x14ac:dyDescent="0.3"/>
  <cols>
    <col min="1" max="1" width="20.453125" style="178" customWidth="1"/>
    <col min="2" max="2" width="37.1796875" style="178" customWidth="1"/>
    <col min="3" max="3" width="13.7265625" style="178" customWidth="1"/>
    <col min="4" max="4" width="52.1796875" style="160" customWidth="1"/>
    <col min="5" max="5" width="14.81640625" style="160" bestFit="1" customWidth="1"/>
    <col min="6" max="6" width="41" style="160" customWidth="1"/>
    <col min="7" max="7" width="40" style="160" customWidth="1"/>
    <col min="8" max="8" width="19" style="160" customWidth="1"/>
    <col min="9" max="9" width="34.1796875" style="160" customWidth="1"/>
    <col min="10" max="10" width="17.81640625" style="160" customWidth="1"/>
    <col min="11" max="11" width="41" style="160" customWidth="1"/>
    <col min="12" max="12" width="31.453125" style="160" customWidth="1"/>
    <col min="13" max="13" width="63.453125" style="160" customWidth="1"/>
    <col min="14" max="16384" width="10.1796875" style="160"/>
  </cols>
  <sheetData>
    <row r="1" spans="1:13" ht="39" customHeight="1" x14ac:dyDescent="0.3">
      <c r="A1" s="257" t="s">
        <v>239</v>
      </c>
      <c r="B1" s="158" t="s">
        <v>80</v>
      </c>
      <c r="C1" s="272"/>
      <c r="D1" s="449" t="s">
        <v>956</v>
      </c>
      <c r="E1" s="123"/>
      <c r="F1" s="449" t="s">
        <v>974</v>
      </c>
      <c r="G1" s="159"/>
      <c r="H1" s="159"/>
      <c r="I1" s="159"/>
      <c r="J1" s="159"/>
      <c r="K1" s="159"/>
      <c r="L1" s="159"/>
      <c r="M1" s="159"/>
    </row>
    <row r="2" spans="1:13" ht="14.5" x14ac:dyDescent="0.3">
      <c r="A2" s="257" t="s">
        <v>240</v>
      </c>
      <c r="B2" s="781" t="s">
        <v>81</v>
      </c>
      <c r="C2" s="782"/>
      <c r="D2" s="782"/>
      <c r="E2" s="782"/>
      <c r="F2" s="782"/>
      <c r="G2" s="159"/>
      <c r="H2" s="159"/>
      <c r="I2" s="159"/>
      <c r="J2" s="159"/>
      <c r="K2" s="159"/>
      <c r="L2" s="159"/>
      <c r="M2" s="159"/>
    </row>
    <row r="3" spans="1:13" ht="12" x14ac:dyDescent="0.3">
      <c r="A3" s="772" t="s">
        <v>24</v>
      </c>
      <c r="B3" s="785" t="s">
        <v>476</v>
      </c>
      <c r="C3" s="786"/>
      <c r="D3" s="786"/>
      <c r="E3" s="786"/>
      <c r="F3" s="786"/>
      <c r="G3" s="339"/>
      <c r="H3" s="339"/>
      <c r="I3" s="339"/>
      <c r="J3" s="339"/>
      <c r="K3" s="339"/>
      <c r="L3" s="339"/>
      <c r="M3" s="339"/>
    </row>
    <row r="4" spans="1:13" ht="12" x14ac:dyDescent="0.3">
      <c r="A4" s="773"/>
      <c r="B4" s="787"/>
      <c r="C4" s="788"/>
      <c r="D4" s="788"/>
      <c r="E4" s="788"/>
      <c r="F4" s="788"/>
      <c r="G4" s="340"/>
      <c r="H4" s="340"/>
      <c r="I4" s="340"/>
      <c r="J4" s="340"/>
      <c r="K4" s="340"/>
      <c r="L4" s="340"/>
      <c r="M4" s="340"/>
    </row>
    <row r="5" spans="1:13" ht="12" x14ac:dyDescent="0.3">
      <c r="A5" s="773"/>
      <c r="B5" s="787"/>
      <c r="C5" s="788"/>
      <c r="D5" s="788"/>
      <c r="E5" s="788"/>
      <c r="F5" s="788"/>
      <c r="G5" s="340"/>
      <c r="H5" s="340"/>
      <c r="I5" s="340"/>
      <c r="J5" s="340"/>
      <c r="K5" s="340"/>
      <c r="L5" s="340"/>
      <c r="M5" s="340"/>
    </row>
    <row r="6" spans="1:13" ht="12" x14ac:dyDescent="0.3">
      <c r="A6" s="773"/>
      <c r="B6" s="787"/>
      <c r="C6" s="788"/>
      <c r="D6" s="788"/>
      <c r="E6" s="788"/>
      <c r="F6" s="788"/>
      <c r="G6" s="340"/>
      <c r="H6" s="340"/>
      <c r="I6" s="340"/>
      <c r="J6" s="340"/>
      <c r="K6" s="340"/>
      <c r="L6" s="340"/>
      <c r="M6" s="340"/>
    </row>
    <row r="7" spans="1:13" ht="12" x14ac:dyDescent="0.3">
      <c r="A7" s="774"/>
      <c r="B7" s="789"/>
      <c r="C7" s="790"/>
      <c r="D7" s="790"/>
      <c r="E7" s="790"/>
      <c r="F7" s="790"/>
      <c r="G7" s="341"/>
      <c r="H7" s="341"/>
      <c r="I7" s="341"/>
      <c r="J7" s="341"/>
      <c r="K7" s="341"/>
      <c r="L7" s="341"/>
      <c r="M7" s="341"/>
    </row>
    <row r="8" spans="1:13" ht="14.5" x14ac:dyDescent="0.3">
      <c r="A8" s="257" t="s">
        <v>242</v>
      </c>
      <c r="B8" s="781" t="s">
        <v>477</v>
      </c>
      <c r="C8" s="782"/>
      <c r="D8" s="782"/>
      <c r="E8" s="782"/>
      <c r="F8" s="782"/>
      <c r="G8" s="159"/>
      <c r="H8" s="159"/>
      <c r="I8" s="159"/>
      <c r="J8" s="159"/>
      <c r="K8" s="159"/>
      <c r="L8" s="159"/>
      <c r="M8" s="159"/>
    </row>
    <row r="9" spans="1:13" ht="65.25" customHeight="1" x14ac:dyDescent="0.3">
      <c r="A9" s="257" t="s">
        <v>244</v>
      </c>
      <c r="B9" s="781" t="s">
        <v>435</v>
      </c>
      <c r="C9" s="782"/>
      <c r="D9" s="782"/>
      <c r="E9" s="782"/>
      <c r="F9" s="782"/>
      <c r="G9" s="272"/>
      <c r="H9" s="272"/>
      <c r="I9" s="309"/>
      <c r="J9" s="309"/>
      <c r="K9" s="309"/>
      <c r="L9" s="309"/>
      <c r="M9" s="309"/>
    </row>
    <row r="10" spans="1:13" ht="61.5" customHeight="1" x14ac:dyDescent="0.3">
      <c r="A10" s="257" t="s">
        <v>246</v>
      </c>
      <c r="B10" s="781" t="s">
        <v>478</v>
      </c>
      <c r="C10" s="782"/>
      <c r="D10" s="782"/>
      <c r="E10" s="782"/>
      <c r="F10" s="782"/>
      <c r="G10" s="159"/>
      <c r="H10" s="159"/>
      <c r="I10" s="159"/>
      <c r="J10" s="159"/>
      <c r="K10" s="159"/>
      <c r="L10" s="159"/>
      <c r="M10" s="159"/>
    </row>
    <row r="11" spans="1:13" ht="14.5" x14ac:dyDescent="0.3">
      <c r="A11" s="257" t="s">
        <v>248</v>
      </c>
      <c r="B11" s="781" t="s">
        <v>52</v>
      </c>
      <c r="C11" s="782"/>
      <c r="D11" s="782"/>
      <c r="E11" s="782"/>
      <c r="F11" s="782"/>
      <c r="G11" s="159"/>
      <c r="H11" s="159"/>
      <c r="I11" s="159"/>
      <c r="J11" s="159"/>
      <c r="K11" s="159"/>
      <c r="L11" s="159"/>
      <c r="M11" s="159"/>
    </row>
    <row r="12" spans="1:13" ht="20.149999999999999" customHeight="1" x14ac:dyDescent="0.3">
      <c r="A12" s="783" t="s">
        <v>249</v>
      </c>
      <c r="B12" s="784"/>
      <c r="C12" s="784"/>
      <c r="D12" s="784"/>
      <c r="E12" s="784"/>
      <c r="F12" s="784"/>
      <c r="G12" s="784"/>
      <c r="H12" s="784"/>
      <c r="I12" s="784"/>
      <c r="J12" s="784"/>
      <c r="K12" s="784"/>
      <c r="L12" s="784"/>
      <c r="M12" s="784"/>
    </row>
    <row r="13" spans="1:13" s="161" customFormat="1" ht="41.25" customHeight="1" x14ac:dyDescent="0.35">
      <c r="A13" s="242" t="s">
        <v>246</v>
      </c>
      <c r="B13" s="242" t="s">
        <v>250</v>
      </c>
      <c r="C13" s="260" t="s">
        <v>437</v>
      </c>
      <c r="D13" s="242" t="s">
        <v>252</v>
      </c>
      <c r="E13" s="242" t="s">
        <v>253</v>
      </c>
      <c r="F13" s="242" t="s">
        <v>254</v>
      </c>
      <c r="G13" s="242" t="s">
        <v>255</v>
      </c>
      <c r="H13" s="242" t="s">
        <v>256</v>
      </c>
      <c r="I13" s="242" t="s">
        <v>257</v>
      </c>
      <c r="J13" s="242" t="s">
        <v>258</v>
      </c>
      <c r="K13" s="242" t="s">
        <v>259</v>
      </c>
      <c r="L13" s="242" t="s">
        <v>438</v>
      </c>
      <c r="M13" s="588" t="s">
        <v>25</v>
      </c>
    </row>
    <row r="14" spans="1:13" s="500" customFormat="1" ht="36" x14ac:dyDescent="0.35">
      <c r="A14" s="475" t="s">
        <v>479</v>
      </c>
      <c r="B14" s="482" t="s">
        <v>480</v>
      </c>
      <c r="C14" s="476" t="s">
        <v>53</v>
      </c>
      <c r="D14" s="483" t="s">
        <v>481</v>
      </c>
      <c r="E14" s="477" t="s">
        <v>36</v>
      </c>
      <c r="F14" s="498" t="s">
        <v>52</v>
      </c>
      <c r="G14" s="498" t="s">
        <v>482</v>
      </c>
      <c r="H14" s="499" t="s">
        <v>265</v>
      </c>
      <c r="I14" s="498" t="s">
        <v>483</v>
      </c>
      <c r="J14" s="475" t="s">
        <v>52</v>
      </c>
      <c r="K14" s="475"/>
      <c r="L14" s="479"/>
      <c r="M14" s="480"/>
    </row>
    <row r="15" spans="1:13" s="500" customFormat="1" ht="36" x14ac:dyDescent="0.35">
      <c r="A15" s="475" t="s">
        <v>484</v>
      </c>
      <c r="B15" s="475" t="s">
        <v>485</v>
      </c>
      <c r="C15" s="501" t="s">
        <v>54</v>
      </c>
      <c r="D15" s="483" t="s">
        <v>486</v>
      </c>
      <c r="E15" s="477" t="s">
        <v>35</v>
      </c>
      <c r="F15" s="475" t="s">
        <v>52</v>
      </c>
      <c r="G15" s="498" t="s">
        <v>487</v>
      </c>
      <c r="H15" s="484" t="s">
        <v>52</v>
      </c>
      <c r="I15" s="484" t="s">
        <v>52</v>
      </c>
      <c r="J15" s="484" t="s">
        <v>52</v>
      </c>
      <c r="K15" s="475"/>
      <c r="L15" s="475"/>
      <c r="M15" s="479"/>
    </row>
    <row r="16" spans="1:13" s="410" customFormat="1" ht="24" x14ac:dyDescent="0.35">
      <c r="A16" s="299" t="s">
        <v>488</v>
      </c>
      <c r="B16" s="135" t="s">
        <v>489</v>
      </c>
      <c r="C16" s="295" t="s">
        <v>53</v>
      </c>
      <c r="D16" s="208" t="s">
        <v>490</v>
      </c>
      <c r="E16" s="405" t="s">
        <v>38</v>
      </c>
      <c r="F16" s="180" t="s">
        <v>52</v>
      </c>
      <c r="G16" s="180" t="s">
        <v>491</v>
      </c>
      <c r="H16" s="135" t="s">
        <v>52</v>
      </c>
      <c r="I16" s="135" t="s">
        <v>52</v>
      </c>
      <c r="J16" s="180" t="s">
        <v>52</v>
      </c>
      <c r="K16" s="137"/>
      <c r="L16" s="407"/>
      <c r="M16" s="408"/>
    </row>
    <row r="17" spans="1:13" s="170" customFormat="1" ht="36" x14ac:dyDescent="0.35">
      <c r="A17" s="174" t="s">
        <v>492</v>
      </c>
      <c r="B17" s="163" t="s">
        <v>493</v>
      </c>
      <c r="C17" s="291" t="s">
        <v>53</v>
      </c>
      <c r="D17" s="164" t="s">
        <v>494</v>
      </c>
      <c r="E17" s="165" t="s">
        <v>45</v>
      </c>
      <c r="F17" s="166" t="s">
        <v>495</v>
      </c>
      <c r="G17" s="166" t="s">
        <v>496</v>
      </c>
      <c r="H17" s="166" t="s">
        <v>52</v>
      </c>
      <c r="I17" s="168" t="s">
        <v>52</v>
      </c>
      <c r="J17" s="166" t="s">
        <v>52</v>
      </c>
      <c r="K17" s="169" t="s">
        <v>52</v>
      </c>
      <c r="L17" s="169" t="s">
        <v>52</v>
      </c>
      <c r="M17" s="274"/>
    </row>
    <row r="18" spans="1:13" s="170" customFormat="1" ht="58.5" customHeight="1" x14ac:dyDescent="0.35">
      <c r="A18" s="174">
        <v>2.6</v>
      </c>
      <c r="B18" s="163" t="s">
        <v>332</v>
      </c>
      <c r="C18" s="291" t="s">
        <v>53</v>
      </c>
      <c r="D18" s="164" t="s">
        <v>333</v>
      </c>
      <c r="E18" s="165" t="s">
        <v>276</v>
      </c>
      <c r="F18" s="166" t="s">
        <v>334</v>
      </c>
      <c r="G18" s="167" t="s">
        <v>335</v>
      </c>
      <c r="H18" s="166" t="s">
        <v>52</v>
      </c>
      <c r="I18" s="168" t="s">
        <v>52</v>
      </c>
      <c r="J18" s="166" t="s">
        <v>52</v>
      </c>
      <c r="K18" s="168" t="s">
        <v>52</v>
      </c>
      <c r="L18" s="169" t="s">
        <v>52</v>
      </c>
      <c r="M18" s="133"/>
    </row>
    <row r="19" spans="1:13" s="509" customFormat="1" ht="74.25" customHeight="1" x14ac:dyDescent="0.35">
      <c r="A19" s="502" t="s">
        <v>497</v>
      </c>
      <c r="B19" s="502" t="s">
        <v>498</v>
      </c>
      <c r="C19" s="487" t="s">
        <v>54</v>
      </c>
      <c r="D19" s="503" t="s">
        <v>499</v>
      </c>
      <c r="E19" s="504" t="s">
        <v>35</v>
      </c>
      <c r="F19" s="502" t="s">
        <v>500</v>
      </c>
      <c r="G19" s="505" t="s">
        <v>501</v>
      </c>
      <c r="H19" s="506" t="s">
        <v>52</v>
      </c>
      <c r="I19" s="502" t="s">
        <v>52</v>
      </c>
      <c r="J19" s="507" t="s">
        <v>52</v>
      </c>
      <c r="K19" s="507" t="s">
        <v>52</v>
      </c>
      <c r="L19" s="507" t="s">
        <v>52</v>
      </c>
      <c r="M19" s="508"/>
    </row>
    <row r="20" spans="1:13" s="512" customFormat="1" ht="48" x14ac:dyDescent="0.35">
      <c r="A20" s="510">
        <v>2.6</v>
      </c>
      <c r="B20" s="502" t="s">
        <v>502</v>
      </c>
      <c r="C20" s="487" t="s">
        <v>53</v>
      </c>
      <c r="D20" s="503" t="s">
        <v>503</v>
      </c>
      <c r="E20" s="511" t="s">
        <v>36</v>
      </c>
      <c r="F20" s="502" t="s">
        <v>504</v>
      </c>
      <c r="G20" s="505" t="s">
        <v>505</v>
      </c>
      <c r="H20" s="506" t="s">
        <v>52</v>
      </c>
      <c r="I20" s="502" t="s">
        <v>52</v>
      </c>
      <c r="J20" s="507" t="s">
        <v>52</v>
      </c>
      <c r="K20" s="507" t="s">
        <v>52</v>
      </c>
      <c r="L20" s="507" t="s">
        <v>52</v>
      </c>
      <c r="M20" s="461"/>
    </row>
    <row r="21" spans="1:13" s="170" customFormat="1" ht="48" x14ac:dyDescent="0.35">
      <c r="A21" s="174">
        <v>2.6</v>
      </c>
      <c r="B21" s="163" t="s">
        <v>506</v>
      </c>
      <c r="C21" s="291" t="s">
        <v>53</v>
      </c>
      <c r="D21" s="164" t="s">
        <v>507</v>
      </c>
      <c r="E21" s="165" t="s">
        <v>37</v>
      </c>
      <c r="F21" s="163" t="s">
        <v>504</v>
      </c>
      <c r="G21" s="172" t="s">
        <v>508</v>
      </c>
      <c r="H21" s="173" t="s">
        <v>52</v>
      </c>
      <c r="I21" s="163" t="s">
        <v>52</v>
      </c>
      <c r="J21" s="169" t="s">
        <v>52</v>
      </c>
      <c r="K21" s="169" t="s">
        <v>52</v>
      </c>
      <c r="L21" s="169" t="s">
        <v>52</v>
      </c>
      <c r="M21" s="93"/>
    </row>
    <row r="22" spans="1:13" s="170" customFormat="1" ht="36" x14ac:dyDescent="0.35">
      <c r="A22" s="174">
        <v>2.6</v>
      </c>
      <c r="B22" s="163" t="s">
        <v>509</v>
      </c>
      <c r="C22" s="291" t="s">
        <v>53</v>
      </c>
      <c r="D22" s="164" t="s">
        <v>510</v>
      </c>
      <c r="E22" s="165" t="s">
        <v>38</v>
      </c>
      <c r="F22" s="163" t="s">
        <v>511</v>
      </c>
      <c r="G22" s="172" t="s">
        <v>512</v>
      </c>
      <c r="H22" s="173" t="s">
        <v>52</v>
      </c>
      <c r="I22" s="163" t="s">
        <v>52</v>
      </c>
      <c r="J22" s="169" t="s">
        <v>52</v>
      </c>
      <c r="K22" s="169" t="s">
        <v>52</v>
      </c>
      <c r="L22" s="169" t="s">
        <v>52</v>
      </c>
      <c r="M22" s="93"/>
    </row>
    <row r="23" spans="1:13" s="170" customFormat="1" ht="24" x14ac:dyDescent="0.35">
      <c r="A23" s="174" t="s">
        <v>513</v>
      </c>
      <c r="B23" s="163" t="s">
        <v>514</v>
      </c>
      <c r="C23" s="292" t="s">
        <v>53</v>
      </c>
      <c r="D23" s="164" t="s">
        <v>515</v>
      </c>
      <c r="E23" s="165" t="s">
        <v>276</v>
      </c>
      <c r="F23" s="166" t="s">
        <v>516</v>
      </c>
      <c r="G23" s="166" t="s">
        <v>517</v>
      </c>
      <c r="H23" s="163" t="s">
        <v>52</v>
      </c>
      <c r="I23" s="168" t="s">
        <v>52</v>
      </c>
      <c r="J23" s="163" t="s">
        <v>52</v>
      </c>
      <c r="K23" s="169" t="s">
        <v>52</v>
      </c>
      <c r="L23" s="169" t="s">
        <v>52</v>
      </c>
      <c r="M23" s="133"/>
    </row>
    <row r="24" spans="1:13" s="512" customFormat="1" ht="24" x14ac:dyDescent="0.35">
      <c r="A24" s="513"/>
      <c r="B24" s="510" t="s">
        <v>518</v>
      </c>
      <c r="C24" s="487" t="s">
        <v>53</v>
      </c>
      <c r="D24" s="508" t="s">
        <v>519</v>
      </c>
      <c r="E24" s="511" t="s">
        <v>36</v>
      </c>
      <c r="F24" s="514"/>
      <c r="G24" s="514"/>
      <c r="H24" s="514"/>
      <c r="I24" s="515"/>
      <c r="J24" s="502"/>
      <c r="K24" s="507"/>
      <c r="L24" s="507"/>
      <c r="M24" s="507"/>
    </row>
    <row r="25" spans="1:13" s="170" customFormat="1" ht="12" x14ac:dyDescent="0.35">
      <c r="A25" s="174"/>
      <c r="B25" s="163"/>
      <c r="C25" s="163"/>
      <c r="D25" s="164"/>
      <c r="E25" s="171"/>
      <c r="F25" s="163"/>
      <c r="G25" s="163"/>
      <c r="H25" s="166"/>
      <c r="I25" s="168"/>
      <c r="J25" s="168"/>
      <c r="K25" s="168"/>
      <c r="L25" s="163"/>
      <c r="M25" s="174"/>
    </row>
    <row r="26" spans="1:13" s="170" customFormat="1" ht="12" x14ac:dyDescent="0.35">
      <c r="A26" s="163"/>
      <c r="B26" s="163"/>
      <c r="C26" s="163"/>
      <c r="D26" s="163"/>
      <c r="E26" s="171"/>
      <c r="F26" s="163"/>
      <c r="G26" s="163"/>
      <c r="H26" s="166"/>
      <c r="I26" s="168"/>
      <c r="J26" s="168"/>
      <c r="K26" s="168"/>
      <c r="L26" s="163"/>
      <c r="M26" s="174"/>
    </row>
    <row r="27" spans="1:13" ht="20.149999999999999" customHeight="1" x14ac:dyDescent="0.3">
      <c r="E27" s="179"/>
    </row>
    <row r="28" spans="1:13" ht="20.149999999999999" customHeight="1" x14ac:dyDescent="0.3">
      <c r="E28" s="179"/>
    </row>
    <row r="29" spans="1:13" ht="20.149999999999999" customHeight="1" x14ac:dyDescent="0.3">
      <c r="E29" s="179"/>
    </row>
    <row r="30" spans="1:13" ht="20.149999999999999" customHeight="1" x14ac:dyDescent="0.3">
      <c r="E30" s="179"/>
    </row>
    <row r="31" spans="1:13" ht="20.149999999999999" customHeight="1" x14ac:dyDescent="0.3">
      <c r="E31" s="179"/>
    </row>
    <row r="32" spans="1:13" ht="20.149999999999999" customHeight="1" x14ac:dyDescent="0.3">
      <c r="E32" s="179"/>
    </row>
    <row r="33" spans="5:5" ht="20.149999999999999" customHeight="1" x14ac:dyDescent="0.3">
      <c r="E33" s="179"/>
    </row>
    <row r="34" spans="5:5" ht="20.149999999999999" customHeight="1" x14ac:dyDescent="0.3">
      <c r="E34" s="179"/>
    </row>
    <row r="35" spans="5:5" ht="20.149999999999999" customHeight="1" x14ac:dyDescent="0.3">
      <c r="E35" s="179"/>
    </row>
    <row r="36" spans="5:5" ht="20.149999999999999" customHeight="1" x14ac:dyDescent="0.3">
      <c r="E36" s="179"/>
    </row>
    <row r="37" spans="5:5" ht="20.149999999999999" customHeight="1" x14ac:dyDescent="0.3">
      <c r="E37" s="179"/>
    </row>
    <row r="38" spans="5:5" ht="20.149999999999999" customHeight="1" x14ac:dyDescent="0.3">
      <c r="E38" s="179"/>
    </row>
    <row r="39" spans="5:5" ht="20.149999999999999" customHeight="1" x14ac:dyDescent="0.3">
      <c r="E39" s="179"/>
    </row>
    <row r="40" spans="5:5" ht="20.149999999999999" customHeight="1" x14ac:dyDescent="0.3">
      <c r="E40" s="179"/>
    </row>
    <row r="41" spans="5:5" ht="20.149999999999999" customHeight="1" x14ac:dyDescent="0.3">
      <c r="E41" s="179"/>
    </row>
    <row r="42" spans="5:5" ht="20.149999999999999" customHeight="1" x14ac:dyDescent="0.3">
      <c r="E42" s="179"/>
    </row>
    <row r="43" spans="5:5" ht="20.149999999999999" customHeight="1" x14ac:dyDescent="0.3">
      <c r="E43" s="179"/>
    </row>
    <row r="44" spans="5:5" ht="20.149999999999999" customHeight="1" x14ac:dyDescent="0.3">
      <c r="E44" s="179"/>
    </row>
    <row r="45" spans="5:5" ht="20.149999999999999" customHeight="1" x14ac:dyDescent="0.3">
      <c r="E45" s="179"/>
    </row>
    <row r="46" spans="5:5" ht="20.149999999999999" customHeight="1" x14ac:dyDescent="0.3">
      <c r="E46" s="179"/>
    </row>
    <row r="47" spans="5:5" ht="20.149999999999999" customHeight="1" x14ac:dyDescent="0.3">
      <c r="E47" s="179"/>
    </row>
    <row r="48" spans="5:5" ht="20.149999999999999" customHeight="1" x14ac:dyDescent="0.3">
      <c r="E48" s="179"/>
    </row>
    <row r="49" spans="5:5" ht="20.149999999999999" customHeight="1" x14ac:dyDescent="0.3">
      <c r="E49" s="179"/>
    </row>
    <row r="50" spans="5:5" ht="20.149999999999999" customHeight="1" x14ac:dyDescent="0.3">
      <c r="E50" s="179"/>
    </row>
    <row r="51" spans="5:5" ht="20.149999999999999" customHeight="1" x14ac:dyDescent="0.3">
      <c r="E51" s="179"/>
    </row>
    <row r="52" spans="5:5" ht="20.149999999999999" customHeight="1" x14ac:dyDescent="0.3">
      <c r="E52" s="179"/>
    </row>
    <row r="53" spans="5:5" ht="20.149999999999999" customHeight="1" x14ac:dyDescent="0.3">
      <c r="E53" s="179"/>
    </row>
    <row r="54" spans="5:5" ht="20.149999999999999" customHeight="1" x14ac:dyDescent="0.3">
      <c r="E54" s="179"/>
    </row>
    <row r="55" spans="5:5" ht="20.149999999999999" customHeight="1" x14ac:dyDescent="0.3">
      <c r="E55" s="179"/>
    </row>
    <row r="56" spans="5:5" ht="20.149999999999999" customHeight="1" x14ac:dyDescent="0.3">
      <c r="E56" s="179"/>
    </row>
    <row r="57" spans="5:5" ht="20.149999999999999" customHeight="1" x14ac:dyDescent="0.3">
      <c r="E57" s="179"/>
    </row>
    <row r="58" spans="5:5" ht="20.149999999999999" customHeight="1" x14ac:dyDescent="0.3">
      <c r="E58" s="179"/>
    </row>
    <row r="59" spans="5:5" ht="20.149999999999999" customHeight="1" x14ac:dyDescent="0.3">
      <c r="E59" s="179"/>
    </row>
    <row r="60" spans="5:5" ht="20.149999999999999" customHeight="1" x14ac:dyDescent="0.3">
      <c r="E60" s="179"/>
    </row>
    <row r="61" spans="5:5" ht="20.149999999999999" customHeight="1" x14ac:dyDescent="0.3">
      <c r="E61" s="179"/>
    </row>
    <row r="62" spans="5:5" ht="20.149999999999999" customHeight="1" x14ac:dyDescent="0.3">
      <c r="E62" s="179"/>
    </row>
    <row r="63" spans="5:5" ht="20.149999999999999" customHeight="1" x14ac:dyDescent="0.3">
      <c r="E63" s="179"/>
    </row>
    <row r="64" spans="5:5" ht="20.149999999999999" customHeight="1" x14ac:dyDescent="0.3">
      <c r="E64" s="179"/>
    </row>
    <row r="65" spans="5:5" ht="20.149999999999999" customHeight="1" x14ac:dyDescent="0.3">
      <c r="E65" s="179"/>
    </row>
    <row r="66" spans="5:5" ht="20.149999999999999" customHeight="1" x14ac:dyDescent="0.3">
      <c r="E66" s="179"/>
    </row>
    <row r="67" spans="5:5" ht="20.149999999999999" customHeight="1" x14ac:dyDescent="0.3">
      <c r="E67" s="179"/>
    </row>
    <row r="68" spans="5:5" ht="20.149999999999999" customHeight="1" x14ac:dyDescent="0.3">
      <c r="E68" s="179"/>
    </row>
    <row r="69" spans="5:5" ht="20.149999999999999" customHeight="1" x14ac:dyDescent="0.3">
      <c r="E69" s="179"/>
    </row>
    <row r="70" spans="5:5" ht="20.149999999999999" customHeight="1" x14ac:dyDescent="0.3">
      <c r="E70" s="179"/>
    </row>
    <row r="71" spans="5:5" ht="20.149999999999999" customHeight="1" x14ac:dyDescent="0.3">
      <c r="E71" s="179"/>
    </row>
    <row r="72" spans="5:5" ht="20.149999999999999" customHeight="1" x14ac:dyDescent="0.3">
      <c r="E72" s="179"/>
    </row>
    <row r="73" spans="5:5" ht="20.149999999999999" customHeight="1" x14ac:dyDescent="0.3">
      <c r="E73" s="179"/>
    </row>
    <row r="74" spans="5:5" ht="20.149999999999999" customHeight="1" x14ac:dyDescent="0.3">
      <c r="E74" s="179"/>
    </row>
    <row r="75" spans="5:5" ht="20.149999999999999" customHeight="1" x14ac:dyDescent="0.3">
      <c r="E75" s="179"/>
    </row>
    <row r="76" spans="5:5" ht="20.149999999999999" customHeight="1" x14ac:dyDescent="0.3">
      <c r="E76" s="179"/>
    </row>
    <row r="77" spans="5:5" ht="20.149999999999999" customHeight="1" x14ac:dyDescent="0.3">
      <c r="E77" s="179"/>
    </row>
    <row r="78" spans="5:5" ht="20.149999999999999" customHeight="1" x14ac:dyDescent="0.3">
      <c r="E78" s="179"/>
    </row>
    <row r="79" spans="5:5" ht="20.149999999999999" customHeight="1" x14ac:dyDescent="0.3">
      <c r="E79" s="179"/>
    </row>
    <row r="80" spans="5:5" ht="20.149999999999999" customHeight="1" x14ac:dyDescent="0.3">
      <c r="E80" s="179"/>
    </row>
    <row r="81" spans="5:5" ht="20.149999999999999" customHeight="1" x14ac:dyDescent="0.3">
      <c r="E81" s="179"/>
    </row>
    <row r="82" spans="5:5" ht="20.149999999999999" customHeight="1" x14ac:dyDescent="0.3">
      <c r="E82" s="179"/>
    </row>
    <row r="83" spans="5:5" ht="20.149999999999999" customHeight="1" x14ac:dyDescent="0.3">
      <c r="E83" s="179"/>
    </row>
    <row r="84" spans="5:5" ht="20.149999999999999" customHeight="1" x14ac:dyDescent="0.3">
      <c r="E84" s="179"/>
    </row>
    <row r="85" spans="5:5" ht="20.149999999999999" customHeight="1" x14ac:dyDescent="0.3">
      <c r="E85" s="179"/>
    </row>
    <row r="86" spans="5:5" ht="20.149999999999999" customHeight="1" x14ac:dyDescent="0.3">
      <c r="E86" s="179"/>
    </row>
    <row r="87" spans="5:5" ht="20.149999999999999" customHeight="1" x14ac:dyDescent="0.3">
      <c r="E87" s="179"/>
    </row>
    <row r="88" spans="5:5" ht="20.149999999999999" customHeight="1" x14ac:dyDescent="0.3">
      <c r="E88" s="179"/>
    </row>
    <row r="89" spans="5:5" ht="20.149999999999999" customHeight="1" x14ac:dyDescent="0.3">
      <c r="E89" s="179"/>
    </row>
    <row r="90" spans="5:5" ht="20.149999999999999" customHeight="1" x14ac:dyDescent="0.3">
      <c r="E90" s="179"/>
    </row>
    <row r="91" spans="5:5" ht="20.149999999999999" customHeight="1" x14ac:dyDescent="0.3">
      <c r="E91" s="179"/>
    </row>
    <row r="92" spans="5:5" ht="20.149999999999999" customHeight="1" x14ac:dyDescent="0.3">
      <c r="E92" s="179"/>
    </row>
    <row r="93" spans="5:5" ht="20.149999999999999" customHeight="1" x14ac:dyDescent="0.3">
      <c r="E93" s="179"/>
    </row>
    <row r="94" spans="5:5" ht="20.149999999999999" customHeight="1" x14ac:dyDescent="0.3">
      <c r="E94" s="179"/>
    </row>
    <row r="95" spans="5:5" ht="20.149999999999999" customHeight="1" x14ac:dyDescent="0.3">
      <c r="E95" s="179"/>
    </row>
    <row r="96" spans="5:5" ht="20.149999999999999" customHeight="1" x14ac:dyDescent="0.3">
      <c r="E96" s="179"/>
    </row>
    <row r="97" spans="5:5" ht="20.149999999999999" customHeight="1" x14ac:dyDescent="0.3">
      <c r="E97" s="179"/>
    </row>
    <row r="98" spans="5:5" ht="20.149999999999999" customHeight="1" x14ac:dyDescent="0.3">
      <c r="E98" s="179"/>
    </row>
    <row r="99" spans="5:5" ht="20.149999999999999" customHeight="1" x14ac:dyDescent="0.3">
      <c r="E99" s="179"/>
    </row>
    <row r="100" spans="5:5" ht="20.149999999999999" customHeight="1" x14ac:dyDescent="0.3">
      <c r="E100" s="179"/>
    </row>
    <row r="101" spans="5:5" ht="20.149999999999999" customHeight="1" x14ac:dyDescent="0.3">
      <c r="E101" s="179"/>
    </row>
    <row r="102" spans="5:5" ht="20.149999999999999" customHeight="1" x14ac:dyDescent="0.3">
      <c r="E102" s="179"/>
    </row>
    <row r="103" spans="5:5" ht="20.149999999999999" customHeight="1" x14ac:dyDescent="0.3">
      <c r="E103" s="179"/>
    </row>
    <row r="104" spans="5:5" ht="20.149999999999999" customHeight="1" x14ac:dyDescent="0.3">
      <c r="E104" s="179"/>
    </row>
    <row r="105" spans="5:5" ht="20.149999999999999" customHeight="1" x14ac:dyDescent="0.3">
      <c r="E105" s="179"/>
    </row>
    <row r="106" spans="5:5" ht="20.149999999999999" customHeight="1" x14ac:dyDescent="0.3">
      <c r="E106" s="179"/>
    </row>
    <row r="107" spans="5:5" ht="20.149999999999999" customHeight="1" x14ac:dyDescent="0.3">
      <c r="E107" s="179"/>
    </row>
    <row r="108" spans="5:5" ht="20.149999999999999" customHeight="1" x14ac:dyDescent="0.3">
      <c r="E108" s="179"/>
    </row>
    <row r="109" spans="5:5" ht="20.149999999999999" customHeight="1" x14ac:dyDescent="0.3">
      <c r="E109" s="179"/>
    </row>
    <row r="110" spans="5:5" ht="20.149999999999999" customHeight="1" x14ac:dyDescent="0.3">
      <c r="E110" s="179"/>
    </row>
  </sheetData>
  <mergeCells count="8">
    <mergeCell ref="B11:F11"/>
    <mergeCell ref="A12:M12"/>
    <mergeCell ref="B2:F2"/>
    <mergeCell ref="A3:A7"/>
    <mergeCell ref="B3:F7"/>
    <mergeCell ref="B8:F8"/>
    <mergeCell ref="B9:F9"/>
    <mergeCell ref="B10:F10"/>
  </mergeCells>
  <hyperlinks>
    <hyperlink ref="D1" location="Summary!A1" display="Back to Summary" xr:uid="{BFA2EFBF-0578-493F-8C3A-BBCC11F82101}"/>
    <hyperlink ref="F1" location="'E2E Scenarios'!A1" display="Back to E2E Scenarios" xr:uid="{02734A84-41FA-4CC5-B663-B835A970904F}"/>
  </hyperlinks>
  <pageMargins left="0.70866141732283505" right="0.70866141732283505" top="0.94488188976377996" bottom="0.74803149606299202" header="0.31496062992126" footer="0.31496062992126"/>
  <pageSetup paperSize="9" scale="47" fitToHeight="0" orientation="landscape" r:id="rId1"/>
  <headerFooter>
    <oddFooter>&amp;RPage &amp;P of &amp;N</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53B00-B707-4506-B652-08F62008D6DE}">
  <dimension ref="A1:Y63"/>
  <sheetViews>
    <sheetView tabSelected="1" workbookViewId="0">
      <pane xSplit="6" ySplit="2" topLeftCell="Q28" activePane="bottomRight" state="frozen"/>
      <selection pane="topRight" activeCell="G1" sqref="G1"/>
      <selection pane="bottomLeft" activeCell="A3" sqref="A3"/>
      <selection pane="bottomRight" activeCell="Q33" sqref="Q33:R33"/>
    </sheetView>
  </sheetViews>
  <sheetFormatPr defaultRowHeight="14.5" x14ac:dyDescent="0.35"/>
  <cols>
    <col min="1" max="1" width="11" bestFit="1" customWidth="1"/>
    <col min="2" max="2" width="20.6328125" customWidth="1"/>
    <col min="3" max="3" width="11.453125" style="429" customWidth="1"/>
    <col min="4" max="4" width="21.36328125" style="48" customWidth="1"/>
    <col min="5" max="5" width="9.7265625" customWidth="1"/>
    <col min="6" max="6" width="11.453125" style="429" customWidth="1"/>
    <col min="7" max="7" width="36.6328125" style="48" customWidth="1"/>
    <col min="8" max="8" width="39.36328125" style="48" customWidth="1"/>
    <col min="9" max="15" width="48.453125" style="48" customWidth="1"/>
    <col min="16" max="17" width="30.26953125" style="452" customWidth="1"/>
    <col min="18" max="18" width="46.36328125" style="450" customWidth="1"/>
    <col min="19" max="25" width="9.1796875" style="450"/>
  </cols>
  <sheetData>
    <row r="1" spans="1:25" s="1" customFormat="1" x14ac:dyDescent="0.35">
      <c r="A1" s="708" t="s">
        <v>955</v>
      </c>
      <c r="B1" s="708" t="s">
        <v>2</v>
      </c>
      <c r="C1" s="710" t="s">
        <v>30</v>
      </c>
      <c r="D1" s="706" t="s">
        <v>25</v>
      </c>
      <c r="E1" s="712" t="s">
        <v>23</v>
      </c>
      <c r="F1" s="714" t="s">
        <v>30</v>
      </c>
      <c r="G1" s="716" t="s">
        <v>236</v>
      </c>
      <c r="H1" s="704" t="s">
        <v>1192</v>
      </c>
      <c r="I1" s="705"/>
      <c r="J1" s="705"/>
      <c r="K1" s="705"/>
      <c r="L1" s="705"/>
      <c r="M1" s="705"/>
      <c r="N1" s="705"/>
      <c r="O1" s="705"/>
      <c r="P1" s="673"/>
      <c r="Q1" s="701"/>
      <c r="R1" s="702"/>
      <c r="S1" s="453"/>
      <c r="T1" s="453"/>
      <c r="U1" s="453"/>
      <c r="V1" s="453"/>
      <c r="W1" s="453"/>
      <c r="X1" s="453"/>
      <c r="Y1" s="453"/>
    </row>
    <row r="2" spans="1:25" s="1" customFormat="1" ht="29" x14ac:dyDescent="0.35">
      <c r="A2" s="709"/>
      <c r="B2" s="709"/>
      <c r="C2" s="711"/>
      <c r="D2" s="707"/>
      <c r="E2" s="713"/>
      <c r="F2" s="715"/>
      <c r="G2" s="717"/>
      <c r="H2" s="432">
        <v>1</v>
      </c>
      <c r="I2" s="433">
        <v>2</v>
      </c>
      <c r="J2" s="433">
        <v>3</v>
      </c>
      <c r="K2" s="433">
        <v>4</v>
      </c>
      <c r="L2" s="433">
        <v>5</v>
      </c>
      <c r="M2" s="433">
        <v>6</v>
      </c>
      <c r="N2" s="434">
        <v>7</v>
      </c>
      <c r="O2" s="434">
        <v>8</v>
      </c>
      <c r="P2" s="674" t="s">
        <v>1193</v>
      </c>
      <c r="Q2" s="701" t="s">
        <v>1207</v>
      </c>
      <c r="R2" s="703" t="s">
        <v>1203</v>
      </c>
      <c r="S2" s="453"/>
      <c r="T2" s="453"/>
      <c r="U2" s="453"/>
      <c r="V2" s="453"/>
      <c r="W2" s="453"/>
      <c r="X2" s="453"/>
      <c r="Y2" s="453"/>
    </row>
    <row r="3" spans="1:25" s="56" customFormat="1" ht="44" thickBot="1" x14ac:dyDescent="0.4">
      <c r="A3" s="435" t="s">
        <v>0</v>
      </c>
      <c r="B3" s="435" t="s">
        <v>1</v>
      </c>
      <c r="C3" s="436" t="str">
        <f>IF(A3="","",HYPERLINK("#'"&amp;A3&amp;"'!A1","Click to view Flow"))</f>
        <v>Click to view Flow</v>
      </c>
      <c r="D3" s="53" t="s">
        <v>235</v>
      </c>
      <c r="E3" s="42" t="s">
        <v>26</v>
      </c>
      <c r="F3" s="430" t="str">
        <f>IF(E3="","",HYPERLINK("#'"&amp;E3&amp;"'!A1","Click to view Test"))</f>
        <v>Click to view Test</v>
      </c>
      <c r="G3" s="53" t="str">
        <f>IF(E3="","",INDEX('E2E Scenarios'!F:F,MATCH(E3,'E2E Scenarios'!$D:$D,0)))</f>
        <v>New RMP details received from Shipper and stored in CSS  - Gas</v>
      </c>
      <c r="H3" s="41" t="str" cm="1">
        <f t="array" ref="H3">IFERROR(INDEX('E2E Scenarios'!$A:$A,SMALL(IF('E2E Scenarios'!$D:$D=$E3,ROW('E2E Scenarios'!$D:$D) - ROW(INDEX('E2E Scenarios'!$D:$D,1,1))+1),H$2)),"")</f>
        <v>Initial Registration Successful - Gas Transporter</v>
      </c>
      <c r="I3" s="61" t="str" cm="1">
        <f t="array" ref="I3">IFERROR(INDEX('E2E Scenarios'!$A:$A,SMALL(IF('E2E Scenarios'!$D:$D=$E3,ROW('E2E Scenarios'!$D:$D) - ROW(INDEX('E2E Scenarios'!$D:$D,1,1))+1),I$2)),"")</f>
        <v>Initial Registration &amp; Update Successful - Supplier</v>
      </c>
      <c r="J3" s="61" t="str" cm="1">
        <f t="array" ref="J3">IFERROR(INDEX('E2E Scenarios'!$A:$A,SMALL(IF('E2E Scenarios'!$D:$D=$E3,ROW('E2E Scenarios'!$D:$D) - ROW(INDEX('E2E Scenarios'!$D:$D,1,1))+1),J$2)),"")</f>
        <v>Meter Registration, Switch and Settlement</v>
      </c>
      <c r="K3" s="61" t="str" cm="1">
        <f t="array" ref="K3">IFERROR(INDEX('E2E Scenarios'!$A:$A,SMALL(IF('E2E Scenarios'!$D:$D=$E3,ROW('E2E Scenarios'!$D:$D) - ROW(INDEX('E2E Scenarios'!$D:$D,1,1))+1),K$2)),"")</f>
        <v/>
      </c>
      <c r="L3" s="61" t="str" cm="1">
        <f t="array" ref="L3">IFERROR(INDEX('E2E Scenarios'!$A:$A,SMALL(IF('E2E Scenarios'!$D:$D=$E3,ROW('E2E Scenarios'!$D:$D) - ROW(INDEX('E2E Scenarios'!$D:$D,1,1))+1),L$2)),"")</f>
        <v/>
      </c>
      <c r="M3" s="61" t="str" cm="1">
        <f t="array" ref="M3">IFERROR(INDEX('E2E Scenarios'!$A:$A,SMALL(IF('E2E Scenarios'!$D:$D=$E3,ROW('E2E Scenarios'!$D:$D) - ROW(INDEX('E2E Scenarios'!$D:$D,1,1))+1),M$2)),"")</f>
        <v/>
      </c>
      <c r="N3" s="61" t="str" cm="1">
        <f t="array" ref="N3">IFERROR(INDEX('E2E Scenarios'!$A:$A,SMALL(IF('E2E Scenarios'!$D:$D=$E3,ROW('E2E Scenarios'!$D:$D) - ROW(INDEX('E2E Scenarios'!$D:$D,1,1))+1),N$2)),"")</f>
        <v/>
      </c>
      <c r="O3" s="61" t="str" cm="1">
        <f t="array" ref="O3">IFERROR(INDEX('E2E Scenarios'!$A:$A,SMALL(IF('E2E Scenarios'!$D:$D=$E3,ROW('E2E Scenarios'!$D:$D) - ROW(INDEX('E2E Scenarios'!$D:$D,1,1))+1),O$2)),"")</f>
        <v/>
      </c>
      <c r="P3" s="675" t="s">
        <v>1201</v>
      </c>
      <c r="Q3" s="675"/>
      <c r="R3" s="435"/>
      <c r="S3" s="435"/>
      <c r="T3" s="435"/>
      <c r="U3" s="435"/>
      <c r="V3" s="435"/>
      <c r="W3" s="435"/>
      <c r="X3" s="435"/>
      <c r="Y3" s="435"/>
    </row>
    <row r="4" spans="1:25" s="57" customFormat="1" ht="116.5" thickBot="1" x14ac:dyDescent="0.4">
      <c r="A4" s="437" t="s">
        <v>3</v>
      </c>
      <c r="B4" s="437" t="s">
        <v>4</v>
      </c>
      <c r="C4" s="438" t="str">
        <f t="shared" ref="C4:C34" si="0">IF(A4="","",HYPERLINK("#'"&amp;A4&amp;"'!A1","Click to view Flow"))</f>
        <v>Click to view Flow</v>
      </c>
      <c r="D4" s="52" t="s">
        <v>235</v>
      </c>
      <c r="E4" s="47" t="s">
        <v>26</v>
      </c>
      <c r="F4" s="430" t="str">
        <f>IF(E4="","",HYPERLINK("#'"&amp;E4&amp;"'!A1","Click to view Test"))</f>
        <v>Click to view Test</v>
      </c>
      <c r="G4" s="52" t="str">
        <f>IF(E4="","",INDEX('E2E Scenarios'!F:F,MATCH(E4,'E2E Scenarios'!$D:$D,0)))</f>
        <v>New RMP details received from Shipper and stored in CSS  - Gas</v>
      </c>
      <c r="H4" s="43" t="str" cm="1">
        <f t="array" ref="H4">IFERROR(INDEX('E2E Scenarios'!$A:$A,SMALL(IF('E2E Scenarios'!$D:$D=$E4,ROW('E2E Scenarios'!$D:$D) - ROW(INDEX('E2E Scenarios'!$D:$D,1,1))+1),H$2)),"")</f>
        <v>Initial Registration Successful - Gas Transporter</v>
      </c>
      <c r="I4" s="63" t="str" cm="1">
        <f t="array" ref="I4">IFERROR(INDEX('E2E Scenarios'!$A:$A,SMALL(IF('E2E Scenarios'!$D:$D=$E4,ROW('E2E Scenarios'!$D:$D) - ROW(INDEX('E2E Scenarios'!$D:$D,1,1))+1),I$2)),"")</f>
        <v>Initial Registration &amp; Update Successful - Supplier</v>
      </c>
      <c r="J4" s="63" t="str" cm="1">
        <f t="array" ref="J4">IFERROR(INDEX('E2E Scenarios'!$A:$A,SMALL(IF('E2E Scenarios'!$D:$D=$E4,ROW('E2E Scenarios'!$D:$D) - ROW(INDEX('E2E Scenarios'!$D:$D,1,1))+1),J$2)),"")</f>
        <v>Meter Registration, Switch and Settlement</v>
      </c>
      <c r="K4" s="63" t="str" cm="1">
        <f t="array" ref="K4">IFERROR(INDEX('E2E Scenarios'!$A:$A,SMALL(IF('E2E Scenarios'!$D:$D=$E4,ROW('E2E Scenarios'!$D:$D) - ROW(INDEX('E2E Scenarios'!$D:$D,1,1))+1),K$2)),"")</f>
        <v/>
      </c>
      <c r="L4" s="63" t="str" cm="1">
        <f t="array" ref="L4">IFERROR(INDEX('E2E Scenarios'!$A:$A,SMALL(IF('E2E Scenarios'!$D:$D=$E4,ROW('E2E Scenarios'!$D:$D) - ROW(INDEX('E2E Scenarios'!$D:$D,1,1))+1),L$2)),"")</f>
        <v/>
      </c>
      <c r="M4" s="63" t="str" cm="1">
        <f t="array" ref="M4">IFERROR(INDEX('E2E Scenarios'!$A:$A,SMALL(IF('E2E Scenarios'!$D:$D=$E4,ROW('E2E Scenarios'!$D:$D) - ROW(INDEX('E2E Scenarios'!$D:$D,1,1))+1),M$2)),"")</f>
        <v/>
      </c>
      <c r="N4" s="63" t="str" cm="1">
        <f t="array" ref="N4">IFERROR(INDEX('E2E Scenarios'!$A:$A,SMALL(IF('E2E Scenarios'!$D:$D=$E4,ROW('E2E Scenarios'!$D:$D) - ROW(INDEX('E2E Scenarios'!$D:$D,1,1))+1),N$2)),"")</f>
        <v/>
      </c>
      <c r="O4" s="63" t="str" cm="1">
        <f t="array" ref="O4">IFERROR(INDEX('E2E Scenarios'!$A:$A,SMALL(IF('E2E Scenarios'!$D:$D=$E4,ROW('E2E Scenarios'!$D:$D) - ROW(INDEX('E2E Scenarios'!$D:$D,1,1))+1),O$2)),"")</f>
        <v/>
      </c>
      <c r="P4" s="676" t="s">
        <v>1194</v>
      </c>
      <c r="Q4" s="437"/>
      <c r="R4" s="437"/>
      <c r="S4" s="437"/>
      <c r="T4" s="437"/>
      <c r="U4" s="437"/>
      <c r="V4" s="437"/>
      <c r="W4" s="437"/>
      <c r="X4" s="437"/>
      <c r="Y4" s="437"/>
    </row>
    <row r="5" spans="1:25" s="688" customFormat="1" ht="218" thickBot="1" x14ac:dyDescent="0.4">
      <c r="A5" s="680" t="s">
        <v>5</v>
      </c>
      <c r="B5" s="680" t="s">
        <v>14</v>
      </c>
      <c r="C5" s="681" t="str">
        <f t="shared" si="0"/>
        <v>Click to view Flow</v>
      </c>
      <c r="D5" s="682" t="s">
        <v>1191</v>
      </c>
      <c r="E5" s="683" t="s">
        <v>132</v>
      </c>
      <c r="F5" s="684" t="str">
        <f t="shared" ref="F5:F34" si="1">IF(E5="","",HYPERLINK("#'"&amp;E5&amp;"'!A1","Click to view Test"))</f>
        <v>Click to view Test</v>
      </c>
      <c r="G5" s="682" t="str">
        <f>IF(E5="","",INDEX('E2E Scenarios'!F:F,MATCH(E5,'E2E Scenarios'!$D:$D,0)))</f>
        <v>Initial Gas Registration from Gas Transporter - Pending</v>
      </c>
      <c r="H5" s="685" t="str" cm="1">
        <f t="array" ref="H5">IFERROR(INDEX('E2E Scenarios'!$A:$A,SMALL(IF('E2E Scenarios'!$D:$D=$E5,ROW('E2E Scenarios'!$D:$D) - ROW(INDEX('E2E Scenarios'!$D:$D,1,1))+1),H$2)),"")</f>
        <v>Initial Registration Successful - Gas Transporter</v>
      </c>
      <c r="I5" s="686" t="str" cm="1">
        <f t="array" ref="I5">IFERROR(INDEX('E2E Scenarios'!$A:$A,SMALL(IF('E2E Scenarios'!$D:$D=$E5,ROW('E2E Scenarios'!$D:$D) - ROW(INDEX('E2E Scenarios'!$D:$D,1,1))+1),I$2)),"")</f>
        <v/>
      </c>
      <c r="J5" s="686" t="str" cm="1">
        <f t="array" ref="J5">IFERROR(INDEX('E2E Scenarios'!$A:$A,SMALL(IF('E2E Scenarios'!$D:$D=$E5,ROW('E2E Scenarios'!$D:$D) - ROW(INDEX('E2E Scenarios'!$D:$D,1,1))+1),J$2)),"")</f>
        <v/>
      </c>
      <c r="K5" s="686" t="str" cm="1">
        <f t="array" ref="K5">IFERROR(INDEX('E2E Scenarios'!$A:$A,SMALL(IF('E2E Scenarios'!$D:$D=$E5,ROW('E2E Scenarios'!$D:$D) - ROW(INDEX('E2E Scenarios'!$D:$D,1,1))+1),K$2)),"")</f>
        <v/>
      </c>
      <c r="L5" s="686" t="str" cm="1">
        <f t="array" ref="L5">IFERROR(INDEX('E2E Scenarios'!$A:$A,SMALL(IF('E2E Scenarios'!$D:$D=$E5,ROW('E2E Scenarios'!$D:$D) - ROW(INDEX('E2E Scenarios'!$D:$D,1,1))+1),L$2)),"")</f>
        <v/>
      </c>
      <c r="M5" s="686" t="str" cm="1">
        <f t="array" ref="M5">IFERROR(INDEX('E2E Scenarios'!$A:$A,SMALL(IF('E2E Scenarios'!$D:$D=$E5,ROW('E2E Scenarios'!$D:$D) - ROW(INDEX('E2E Scenarios'!$D:$D,1,1))+1),M$2)),"")</f>
        <v/>
      </c>
      <c r="N5" s="686" t="str" cm="1">
        <f t="array" ref="N5">IFERROR(INDEX('E2E Scenarios'!$A:$A,SMALL(IF('E2E Scenarios'!$D:$D=$E5,ROW('E2E Scenarios'!$D:$D) - ROW(INDEX('E2E Scenarios'!$D:$D,1,1))+1),N$2)),"")</f>
        <v/>
      </c>
      <c r="O5" s="686" t="str" cm="1">
        <f t="array" ref="O5">IFERROR(INDEX('E2E Scenarios'!$A:$A,SMALL(IF('E2E Scenarios'!$D:$D=$E5,ROW('E2E Scenarios'!$D:$D) - ROW(INDEX('E2E Scenarios'!$D:$D,1,1))+1),O$2)),"")</f>
        <v/>
      </c>
      <c r="P5" s="687" t="s">
        <v>1201</v>
      </c>
      <c r="Q5" s="698" t="s">
        <v>1208</v>
      </c>
      <c r="R5" s="686" t="s">
        <v>1206</v>
      </c>
    </row>
    <row r="6" spans="1:25" s="55" customFormat="1" ht="30.75" customHeight="1" thickBot="1" x14ac:dyDescent="0.4">
      <c r="A6" s="439"/>
      <c r="B6" s="439"/>
      <c r="C6" s="440"/>
      <c r="D6" s="50" t="s">
        <v>1191</v>
      </c>
      <c r="E6" s="54" t="s">
        <v>158</v>
      </c>
      <c r="F6" s="428" t="str">
        <f t="shared" si="1"/>
        <v>Click to view Test</v>
      </c>
      <c r="G6" s="46" t="str">
        <f>IF(E6="","",INDEX('E2E Scenarios'!F:F,MATCH(E6,'E2E Scenarios'!$D:$D,0)))</f>
        <v>Initial Gas Registration from Energy Supplier - Pending</v>
      </c>
      <c r="H6" s="49" t="str" cm="1">
        <f t="array" ref="H6">IFERROR(INDEX('E2E Scenarios'!$A:$A,SMALL(IF('E2E Scenarios'!$D:$D=$E6,ROW('E2E Scenarios'!$D:$D) - ROW(INDEX('E2E Scenarios'!$D:$D,1,1))+1),H$2)),"")</f>
        <v>Initial Registration &amp; Update Successful - Supplier</v>
      </c>
      <c r="I6" s="59" t="str" cm="1">
        <f t="array" ref="I6">IFERROR(INDEX('E2E Scenarios'!$A:$A,SMALL(IF('E2E Scenarios'!$D:$D=$E6,ROW('E2E Scenarios'!$D:$D) - ROW(INDEX('E2E Scenarios'!$D:$D,1,1))+1),I$2)),"")</f>
        <v>Initial Registration Withdrawal</v>
      </c>
      <c r="J6" s="59" t="str" cm="1">
        <f t="array" ref="J6">IFERROR(INDEX('E2E Scenarios'!$A:$A,SMALL(IF('E2E Scenarios'!$D:$D=$E6,ROW('E2E Scenarios'!$D:$D) - ROW(INDEX('E2E Scenarios'!$D:$D,1,1))+1),J$2)),"")</f>
        <v>Meter Registration, Switch and Settlement</v>
      </c>
      <c r="K6" s="59" t="str" cm="1">
        <f t="array" ref="K6">IFERROR(INDEX('E2E Scenarios'!$A:$A,SMALL(IF('E2E Scenarios'!$D:$D=$E6,ROW('E2E Scenarios'!$D:$D) - ROW(INDEX('E2E Scenarios'!$D:$D,1,1))+1),K$2)),"")</f>
        <v/>
      </c>
      <c r="L6" s="59" t="str" cm="1">
        <f t="array" ref="L6">IFERROR(INDEX('E2E Scenarios'!$A:$A,SMALL(IF('E2E Scenarios'!$D:$D=$E6,ROW('E2E Scenarios'!$D:$D) - ROW(INDEX('E2E Scenarios'!$D:$D,1,1))+1),L$2)),"")</f>
        <v/>
      </c>
      <c r="M6" s="59" t="str" cm="1">
        <f t="array" ref="M6">IFERROR(INDEX('E2E Scenarios'!$A:$A,SMALL(IF('E2E Scenarios'!$D:$D=$E6,ROW('E2E Scenarios'!$D:$D) - ROW(INDEX('E2E Scenarios'!$D:$D,1,1))+1),M$2)),"")</f>
        <v/>
      </c>
      <c r="N6" s="59" t="str" cm="1">
        <f t="array" ref="N6">IFERROR(INDEX('E2E Scenarios'!$A:$A,SMALL(IF('E2E Scenarios'!$D:$D=$E6,ROW('E2E Scenarios'!$D:$D) - ROW(INDEX('E2E Scenarios'!$D:$D,1,1))+1),N$2)),"")</f>
        <v/>
      </c>
      <c r="O6" s="59" t="str" cm="1">
        <f t="array" ref="O6">IFERROR(INDEX('E2E Scenarios'!$A:$A,SMALL(IF('E2E Scenarios'!$D:$D=$E6,ROW('E2E Scenarios'!$D:$D) - ROW(INDEX('E2E Scenarios'!$D:$D,1,1))+1),O$2)),"")</f>
        <v/>
      </c>
      <c r="P6" s="675" t="s">
        <v>1201</v>
      </c>
      <c r="Q6" s="679"/>
      <c r="R6" s="454"/>
      <c r="S6" s="454"/>
      <c r="T6" s="454"/>
      <c r="U6" s="454"/>
      <c r="V6" s="454"/>
      <c r="W6" s="454"/>
      <c r="X6" s="454"/>
      <c r="Y6" s="454"/>
    </row>
    <row r="7" spans="1:25" s="55" customFormat="1" ht="30.75" customHeight="1" thickBot="1" x14ac:dyDescent="0.4">
      <c r="A7" s="439"/>
      <c r="B7" s="439"/>
      <c r="C7" s="440"/>
      <c r="D7" s="50" t="s">
        <v>1191</v>
      </c>
      <c r="E7" s="54" t="s">
        <v>134</v>
      </c>
      <c r="F7" s="428" t="str">
        <f>IF(E7="","",HYPERLINK("#'"&amp;E7&amp;"'!A1","Click to view Test"))</f>
        <v>Click to view Test</v>
      </c>
      <c r="G7" s="46" t="str">
        <f>IF(E7="","",INDEX('E2E Scenarios'!F:F,MATCH(E7,'E2E Scenarios'!$D:$D,0)))</f>
        <v>Post Initial Registration status Pending - Gas</v>
      </c>
      <c r="H7" s="49" t="str" cm="1">
        <f t="array" ref="H7">IFERROR(INDEX('E2E Scenarios'!$A:$A,SMALL(IF('E2E Scenarios'!$D:$D=$E7,ROW('E2E Scenarios'!$D:$D) - ROW(INDEX('E2E Scenarios'!$D:$D,1,1))+1),H$2)),"")</f>
        <v>Initial Registration Successful - Gas Transporter</v>
      </c>
      <c r="I7" s="59" t="str" cm="1">
        <f t="array" ref="I7">IFERROR(INDEX('E2E Scenarios'!$A:$A,SMALL(IF('E2E Scenarios'!$D:$D=$E7,ROW('E2E Scenarios'!$D:$D) - ROW(INDEX('E2E Scenarios'!$D:$D,1,1))+1),I$2)),"")</f>
        <v>Initial Registration &amp; Update Successful - Supplier</v>
      </c>
      <c r="J7" s="59" t="str" cm="1">
        <f t="array" ref="J7">IFERROR(INDEX('E2E Scenarios'!$A:$A,SMALL(IF('E2E Scenarios'!$D:$D=$E7,ROW('E2E Scenarios'!$D:$D) - ROW(INDEX('E2E Scenarios'!$D:$D,1,1))+1),J$2)),"")</f>
        <v>Meter Registration, Switch and Settlement</v>
      </c>
      <c r="K7" s="59" t="str" cm="1">
        <f t="array" ref="K7">IFERROR(INDEX('E2E Scenarios'!$A:$A,SMALL(IF('E2E Scenarios'!$D:$D=$E7,ROW('E2E Scenarios'!$D:$D) - ROW(INDEX('E2E Scenarios'!$D:$D,1,1))+1),K$2)),"")</f>
        <v/>
      </c>
      <c r="L7" s="59" t="str" cm="1">
        <f t="array" ref="L7">IFERROR(INDEX('E2E Scenarios'!$A:$A,SMALL(IF('E2E Scenarios'!$D:$D=$E7,ROW('E2E Scenarios'!$D:$D) - ROW(INDEX('E2E Scenarios'!$D:$D,1,1))+1),L$2)),"")</f>
        <v/>
      </c>
      <c r="M7" s="59" t="str" cm="1">
        <f t="array" ref="M7">IFERROR(INDEX('E2E Scenarios'!$A:$A,SMALL(IF('E2E Scenarios'!$D:$D=$E7,ROW('E2E Scenarios'!$D:$D) - ROW(INDEX('E2E Scenarios'!$D:$D,1,1))+1),M$2)),"")</f>
        <v/>
      </c>
      <c r="N7" s="59" t="str" cm="1">
        <f t="array" ref="N7">IFERROR(INDEX('E2E Scenarios'!$A:$A,SMALL(IF('E2E Scenarios'!$D:$D=$E7,ROW('E2E Scenarios'!$D:$D) - ROW(INDEX('E2E Scenarios'!$D:$D,1,1))+1),N$2)),"")</f>
        <v/>
      </c>
      <c r="O7" s="59" t="str" cm="1">
        <f t="array" ref="O7">IFERROR(INDEX('E2E Scenarios'!$A:$A,SMALL(IF('E2E Scenarios'!$D:$D=$E7,ROW('E2E Scenarios'!$D:$D) - ROW(INDEX('E2E Scenarios'!$D:$D,1,1))+1),O$2)),"")</f>
        <v/>
      </c>
      <c r="P7" s="675" t="s">
        <v>1201</v>
      </c>
      <c r="Q7" s="679"/>
      <c r="R7" s="454"/>
      <c r="S7" s="454"/>
      <c r="T7" s="454"/>
      <c r="U7" s="454"/>
      <c r="V7" s="454"/>
      <c r="W7" s="454"/>
      <c r="X7" s="454"/>
      <c r="Y7" s="454"/>
    </row>
    <row r="8" spans="1:25" s="56" customFormat="1" ht="29.5" thickBot="1" x14ac:dyDescent="0.4">
      <c r="A8" s="441"/>
      <c r="B8" s="441"/>
      <c r="C8" s="442"/>
      <c r="D8" s="53" t="s">
        <v>960</v>
      </c>
      <c r="E8" s="42" t="s">
        <v>136</v>
      </c>
      <c r="F8" s="430" t="str">
        <f t="shared" si="1"/>
        <v>Click to view Test</v>
      </c>
      <c r="G8" s="53" t="str">
        <f>IF(E8="","",INDEX('E2E Scenarios'!F:F,MATCH(E8,'E2E Scenarios'!$D:$D,0)))</f>
        <v>Execute Initial Registration - Gas - Secured Active</v>
      </c>
      <c r="H8" s="41" t="str" cm="1">
        <f t="array" ref="H8">IFERROR(INDEX('E2E Scenarios'!$A:$A,SMALL(IF('E2E Scenarios'!$D:$D=$E8,ROW('E2E Scenarios'!$D:$D) - ROW(INDEX('E2E Scenarios'!$D:$D,1,1))+1),H$2)),"")</f>
        <v>Initial Registration Successful - Gas Transporter</v>
      </c>
      <c r="I8" s="61" t="str" cm="1">
        <f t="array" ref="I8">IFERROR(INDEX('E2E Scenarios'!$A:$A,SMALL(IF('E2E Scenarios'!$D:$D=$E8,ROW('E2E Scenarios'!$D:$D) - ROW(INDEX('E2E Scenarios'!$D:$D,1,1))+1),I$2)),"")</f>
        <v>Initial Registration &amp; Update Successful - Supplier</v>
      </c>
      <c r="J8" s="61" t="str" cm="1">
        <f t="array" ref="J8">IFERROR(INDEX('E2E Scenarios'!$A:$A,SMALL(IF('E2E Scenarios'!$D:$D=$E8,ROW('E2E Scenarios'!$D:$D) - ROW(INDEX('E2E Scenarios'!$D:$D,1,1))+1),J$2)),"")</f>
        <v>Meter Registration, Switch and Settlement</v>
      </c>
      <c r="K8" s="61" t="str" cm="1">
        <f t="array" ref="K8">IFERROR(INDEX('E2E Scenarios'!$A:$A,SMALL(IF('E2E Scenarios'!$D:$D=$E8,ROW('E2E Scenarios'!$D:$D) - ROW(INDEX('E2E Scenarios'!$D:$D,1,1))+1),K$2)),"")</f>
        <v/>
      </c>
      <c r="L8" s="61" t="str" cm="1">
        <f t="array" ref="L8">IFERROR(INDEX('E2E Scenarios'!$A:$A,SMALL(IF('E2E Scenarios'!$D:$D=$E8,ROW('E2E Scenarios'!$D:$D) - ROW(INDEX('E2E Scenarios'!$D:$D,1,1))+1),L$2)),"")</f>
        <v/>
      </c>
      <c r="M8" s="61" t="str" cm="1">
        <f t="array" ref="M8">IFERROR(INDEX('E2E Scenarios'!$A:$A,SMALL(IF('E2E Scenarios'!$D:$D=$E8,ROW('E2E Scenarios'!$D:$D) - ROW(INDEX('E2E Scenarios'!$D:$D,1,1))+1),M$2)),"")</f>
        <v/>
      </c>
      <c r="N8" s="61" t="str" cm="1">
        <f t="array" ref="N8">IFERROR(INDEX('E2E Scenarios'!$A:$A,SMALL(IF('E2E Scenarios'!$D:$D=$E8,ROW('E2E Scenarios'!$D:$D) - ROW(INDEX('E2E Scenarios'!$D:$D,1,1))+1),N$2)),"")</f>
        <v/>
      </c>
      <c r="O8" s="61" t="str" cm="1">
        <f t="array" ref="O8">IFERROR(INDEX('E2E Scenarios'!$A:$A,SMALL(IF('E2E Scenarios'!$D:$D=$E8,ROW('E2E Scenarios'!$D:$D) - ROW(INDEX('E2E Scenarios'!$D:$D,1,1))+1),O$2)),"")</f>
        <v/>
      </c>
      <c r="P8" s="675" t="s">
        <v>1201</v>
      </c>
      <c r="Q8" s="675"/>
      <c r="R8" s="435"/>
      <c r="S8" s="435"/>
      <c r="T8" s="435"/>
      <c r="U8" s="435"/>
      <c r="V8" s="435"/>
      <c r="W8" s="435"/>
      <c r="X8" s="435"/>
      <c r="Y8" s="435"/>
    </row>
    <row r="9" spans="1:25" s="688" customFormat="1" ht="246.5" x14ac:dyDescent="0.35">
      <c r="A9" s="688" t="s">
        <v>6</v>
      </c>
      <c r="B9" s="688" t="s">
        <v>15</v>
      </c>
      <c r="C9" s="684" t="str">
        <f t="shared" si="0"/>
        <v>Click to view Flow</v>
      </c>
      <c r="D9" s="689" t="s">
        <v>233</v>
      </c>
      <c r="E9" s="683" t="s">
        <v>231</v>
      </c>
      <c r="F9" s="684" t="str">
        <f t="shared" si="1"/>
        <v>Click to view Test</v>
      </c>
      <c r="G9" s="682" t="str">
        <f>IF(E9="","",INDEX('E2E Scenarios'!F:F,MATCH(E9,'E2E Scenarios'!$D:$D,0)))</f>
        <v>Update Registration Request (Change of Shipper) - Gas</v>
      </c>
      <c r="H9" s="685" t="str" cm="1">
        <f t="array" ref="H9">IFERROR(INDEX('E2E Scenarios'!$A:$A,SMALL(IF('E2E Scenarios'!$D:$D=$E9,ROW('E2E Scenarios'!$D:$D) - ROW(INDEX('E2E Scenarios'!$D:$D,1,1))+1),H$2)),"")</f>
        <v>Update Shipper &amp; Switch</v>
      </c>
      <c r="I9" s="686" t="str" cm="1">
        <f t="array" ref="I9">IFERROR(INDEX('E2E Scenarios'!$A:$A,SMALL(IF('E2E Scenarios'!$D:$D=$E9,ROW('E2E Scenarios'!$D:$D) - ROW(INDEX('E2E Scenarios'!$D:$D,1,1))+1),I$2)),"")</f>
        <v/>
      </c>
      <c r="J9" s="686" t="str" cm="1">
        <f t="array" ref="J9">IFERROR(INDEX('E2E Scenarios'!$A:$A,SMALL(IF('E2E Scenarios'!$D:$D=$E9,ROW('E2E Scenarios'!$D:$D) - ROW(INDEX('E2E Scenarios'!$D:$D,1,1))+1),J$2)),"")</f>
        <v/>
      </c>
      <c r="K9" s="686" t="str" cm="1">
        <f t="array" ref="K9">IFERROR(INDEX('E2E Scenarios'!$A:$A,SMALL(IF('E2E Scenarios'!$D:$D=$E9,ROW('E2E Scenarios'!$D:$D) - ROW(INDEX('E2E Scenarios'!$D:$D,1,1))+1),K$2)),"")</f>
        <v/>
      </c>
      <c r="L9" s="686" t="str" cm="1">
        <f t="array" ref="L9">IFERROR(INDEX('E2E Scenarios'!$A:$A,SMALL(IF('E2E Scenarios'!$D:$D=$E9,ROW('E2E Scenarios'!$D:$D) - ROW(INDEX('E2E Scenarios'!$D:$D,1,1))+1),L$2)),"")</f>
        <v/>
      </c>
      <c r="M9" s="686" t="str" cm="1">
        <f t="array" ref="M9">IFERROR(INDEX('E2E Scenarios'!$A:$A,SMALL(IF('E2E Scenarios'!$D:$D=$E9,ROW('E2E Scenarios'!$D:$D) - ROW(INDEX('E2E Scenarios'!$D:$D,1,1))+1),M$2)),"")</f>
        <v/>
      </c>
      <c r="N9" s="686" t="str" cm="1">
        <f t="array" ref="N9">IFERROR(INDEX('E2E Scenarios'!$A:$A,SMALL(IF('E2E Scenarios'!$D:$D=$E9,ROW('E2E Scenarios'!$D:$D) - ROW(INDEX('E2E Scenarios'!$D:$D,1,1))+1),N$2)),"")</f>
        <v/>
      </c>
      <c r="O9" s="686" t="str" cm="1">
        <f t="array" ref="O9">IFERROR(INDEX('E2E Scenarios'!$A:$A,SMALL(IF('E2E Scenarios'!$D:$D=$E9,ROW('E2E Scenarios'!$D:$D) - ROW(INDEX('E2E Scenarios'!$D:$D,1,1))+1),O$2)),"")</f>
        <v/>
      </c>
      <c r="P9" s="686" t="s">
        <v>1195</v>
      </c>
      <c r="Q9" s="686" t="s">
        <v>1209</v>
      </c>
      <c r="R9" s="686" t="s">
        <v>1204</v>
      </c>
    </row>
    <row r="10" spans="1:25" s="60" customFormat="1" ht="29.5" customHeight="1" thickBot="1" x14ac:dyDescent="0.4">
      <c r="A10" s="445"/>
      <c r="B10" s="445"/>
      <c r="C10" s="440"/>
      <c r="D10" s="50" t="s">
        <v>961</v>
      </c>
      <c r="E10" s="45" t="s">
        <v>49</v>
      </c>
      <c r="F10" s="427" t="str">
        <f t="shared" si="1"/>
        <v>Click to view Test</v>
      </c>
      <c r="G10" s="46" t="str">
        <f>IF(E10="","",INDEX('E2E Scenarios'!F:F,MATCH(E10,'E2E Scenarios'!$D:$D,0)))</f>
        <v>Switch Request Pending in CSS - Gas</v>
      </c>
      <c r="H10" s="49" t="str" cm="1">
        <f t="array" ref="H10">IFERROR(INDEX('E2E Scenarios'!$A:$A,SMALL(IF('E2E Scenarios'!$D:$D=$E10,ROW('E2E Scenarios'!$D:$D) - ROW(INDEX('E2E Scenarios'!$D:$D,1,1))+1),H$2)),"")</f>
        <v>Switch Request Objection</v>
      </c>
      <c r="I10" s="59" t="str" cm="1">
        <f t="array" ref="I10">IFERROR(INDEX('E2E Scenarios'!$A:$A,SMALL(IF('E2E Scenarios'!$D:$D=$E10,ROW('E2E Scenarios'!$D:$D) - ROW(INDEX('E2E Scenarios'!$D:$D,1,1))+1),I$2)),"")</f>
        <v>Switch Request Withdrawal - Pending</v>
      </c>
      <c r="J10" s="59" t="str" cm="1">
        <f t="array" ref="J10">IFERROR(INDEX('E2E Scenarios'!$A:$A,SMALL(IF('E2E Scenarios'!$D:$D=$E10,ROW('E2E Scenarios'!$D:$D) - ROW(INDEX('E2E Scenarios'!$D:$D,1,1))+1),J$2)),"")</f>
        <v>Switch Request Annulment - Pending</v>
      </c>
      <c r="K10" s="59" t="str" cm="1">
        <f t="array" ref="K10">IFERROR(INDEX('E2E Scenarios'!$A:$A,SMALL(IF('E2E Scenarios'!$D:$D=$E10,ROW('E2E Scenarios'!$D:$D) - ROW(INDEX('E2E Scenarios'!$D:$D,1,1))+1),K$2)),"")</f>
        <v/>
      </c>
      <c r="L10" s="59" t="str" cm="1">
        <f t="array" ref="L10">IFERROR(INDEX('E2E Scenarios'!$A:$A,SMALL(IF('E2E Scenarios'!$D:$D=$E10,ROW('E2E Scenarios'!$D:$D) - ROW(INDEX('E2E Scenarios'!$D:$D,1,1))+1),L$2)),"")</f>
        <v/>
      </c>
      <c r="M10" s="59" t="str" cm="1">
        <f t="array" ref="M10">IFERROR(INDEX('E2E Scenarios'!$A:$A,SMALL(IF('E2E Scenarios'!$D:$D=$E10,ROW('E2E Scenarios'!$D:$D) - ROW(INDEX('E2E Scenarios'!$D:$D,1,1))+1),M$2)),"")</f>
        <v/>
      </c>
      <c r="N10" s="59" t="str" cm="1">
        <f t="array" ref="N10">IFERROR(INDEX('E2E Scenarios'!$A:$A,SMALL(IF('E2E Scenarios'!$D:$D=$E10,ROW('E2E Scenarios'!$D:$D) - ROW(INDEX('E2E Scenarios'!$D:$D,1,1))+1),N$2)),"")</f>
        <v/>
      </c>
      <c r="O10" s="59" t="str" cm="1">
        <f t="array" ref="O10">IFERROR(INDEX('E2E Scenarios'!$A:$A,SMALL(IF('E2E Scenarios'!$D:$D=$E10,ROW('E2E Scenarios'!$D:$D) - ROW(INDEX('E2E Scenarios'!$D:$D,1,1))+1),O$2)),"")</f>
        <v/>
      </c>
      <c r="P10" s="675" t="s">
        <v>1201</v>
      </c>
      <c r="Q10" s="679"/>
      <c r="R10" s="443"/>
      <c r="S10" s="443"/>
      <c r="T10" s="443"/>
      <c r="U10" s="443"/>
      <c r="V10" s="443"/>
      <c r="W10" s="443"/>
      <c r="X10" s="443"/>
      <c r="Y10" s="443"/>
    </row>
    <row r="11" spans="1:25" s="58" customFormat="1" ht="130.5" x14ac:dyDescent="0.35">
      <c r="A11" s="439"/>
      <c r="B11" s="439"/>
      <c r="C11" s="440"/>
      <c r="D11" s="50" t="s">
        <v>962</v>
      </c>
      <c r="E11" s="54" t="s">
        <v>74</v>
      </c>
      <c r="F11" s="428" t="str">
        <f t="shared" si="1"/>
        <v>Click to view Test</v>
      </c>
      <c r="G11" s="50" t="str">
        <f>IF(E11="","",INDEX('E2E Scenarios'!F:F,MATCH(E11,'E2E Scenarios'!$D:$D,0)))</f>
        <v>Switch Request Confirmed in CSS - Gas</v>
      </c>
      <c r="H11" s="44" t="str" cm="1">
        <f t="array" ref="H11">IFERROR(INDEX('E2E Scenarios'!$A:$A,SMALL(IF('E2E Scenarios'!$D:$D=$E11,ROW('E2E Scenarios'!$D:$D) - ROW(INDEX('E2E Scenarios'!$D:$D,1,1))+1),H$2)),"")</f>
        <v>Switch Request Successful</v>
      </c>
      <c r="I11" s="62" t="str" cm="1">
        <f t="array" ref="I11">IFERROR(INDEX('E2E Scenarios'!$A:$A,SMALL(IF('E2E Scenarios'!$D:$D=$E11,ROW('E2E Scenarios'!$D:$D) - ROW(INDEX('E2E Scenarios'!$D:$D,1,1))+1),I$2)),"")</f>
        <v>Switch Request Withdrawal - Confirmed</v>
      </c>
      <c r="J11" s="62" t="str" cm="1">
        <f t="array" ref="J11">IFERROR(INDEX('E2E Scenarios'!$A:$A,SMALL(IF('E2E Scenarios'!$D:$D=$E11,ROW('E2E Scenarios'!$D:$D) - ROW(INDEX('E2E Scenarios'!$D:$D,1,1))+1),J$2)),"")</f>
        <v>Switch Request Annulment - Confirmed</v>
      </c>
      <c r="K11" s="62" t="str" cm="1">
        <f t="array" ref="K11">IFERROR(INDEX('E2E Scenarios'!$A:$A,SMALL(IF('E2E Scenarios'!$D:$D=$E11,ROW('E2E Scenarios'!$D:$D) - ROW(INDEX('E2E Scenarios'!$D:$D,1,1))+1),K$2)),"")</f>
        <v>Update Shipper &amp; Switch</v>
      </c>
      <c r="L11" s="62" t="str" cm="1">
        <f t="array" ref="L11">IFERROR(INDEX('E2E Scenarios'!$A:$A,SMALL(IF('E2E Scenarios'!$D:$D=$E11,ROW('E2E Scenarios'!$D:$D) - ROW(INDEX('E2E Scenarios'!$D:$D,1,1))+1),L$2)),"")</f>
        <v>Standstill Period Switch Successful</v>
      </c>
      <c r="M11" s="62" t="str" cm="1">
        <f t="array" ref="M11">IFERROR(INDEX('E2E Scenarios'!$A:$A,SMALL(IF('E2E Scenarios'!$D:$D=$E11,ROW('E2E Scenarios'!$D:$D) - ROW(INDEX('E2E Scenarios'!$D:$D,1,1))+1),M$2)),"")</f>
        <v>Maximum Switch Duration</v>
      </c>
      <c r="N11" s="62" t="str" cm="1">
        <f t="array" ref="N11">IFERROR(INDEX('E2E Scenarios'!$A:$A,SMALL(IF('E2E Scenarios'!$D:$D=$E11,ROW('E2E Scenarios'!$D:$D) - ROW(INDEX('E2E Scenarios'!$D:$D,1,1))+1),N$2)),"")</f>
        <v>RMP Terminated during Switch Request</v>
      </c>
      <c r="O11" s="62" t="str" cm="1">
        <f t="array" ref="O11">IFERROR(INDEX('E2E Scenarios'!$A:$A,SMALL(IF('E2E Scenarios'!$D:$D=$E11,ROW('E2E Scenarios'!$D:$D) - ROW(INDEX('E2E Scenarios'!$D:$D,1,1))+1),O$2)),"")</f>
        <v>Meter Registration, Switch and Settlement</v>
      </c>
      <c r="P11" s="678" t="s">
        <v>1197</v>
      </c>
      <c r="Q11" s="678"/>
      <c r="R11" s="455"/>
      <c r="S11" s="455"/>
      <c r="T11" s="455"/>
      <c r="U11" s="455"/>
      <c r="V11" s="455"/>
      <c r="W11" s="455"/>
      <c r="X11" s="455"/>
      <c r="Y11" s="455"/>
    </row>
    <row r="12" spans="1:25" s="58" customFormat="1" ht="58.5" thickBot="1" x14ac:dyDescent="0.4">
      <c r="A12" s="439"/>
      <c r="B12" s="439"/>
      <c r="C12" s="440"/>
      <c r="D12" s="50" t="s">
        <v>963</v>
      </c>
      <c r="E12" s="54" t="s">
        <v>183</v>
      </c>
      <c r="F12" s="428" t="str">
        <f t="shared" si="1"/>
        <v>Click to view Test</v>
      </c>
      <c r="G12" s="50" t="str">
        <f>IF(E12="","",INDEX('E2E Scenarios'!F:F,MATCH(E12,'E2E Scenarios'!$D:$D,0)))</f>
        <v xml:space="preserve">Gas Switch Request effective within the Standstill period is accepted when the  Erroneous Switch indicator set </v>
      </c>
      <c r="H12" s="44" t="str" cm="1">
        <f t="array" ref="H12">IFERROR(INDEX('E2E Scenarios'!$A:$A,SMALL(IF('E2E Scenarios'!$D:$D=$E12,ROW('E2E Scenarios'!$D:$D) - ROW(INDEX('E2E Scenarios'!$D:$D,1,1))+1),H$2)),"")</f>
        <v>Standstill Period Switch Successful</v>
      </c>
      <c r="I12" s="62" t="str" cm="1">
        <f t="array" ref="I12">IFERROR(INDEX('E2E Scenarios'!$A:$A,SMALL(IF('E2E Scenarios'!$D:$D=$E12,ROW('E2E Scenarios'!$D:$D) - ROW(INDEX('E2E Scenarios'!$D:$D,1,1))+1),I$2)),"")</f>
        <v/>
      </c>
      <c r="J12" s="62" t="str" cm="1">
        <f t="array" ref="J12">IFERROR(INDEX('E2E Scenarios'!$A:$A,SMALL(IF('E2E Scenarios'!$D:$D=$E12,ROW('E2E Scenarios'!$D:$D) - ROW(INDEX('E2E Scenarios'!$D:$D,1,1))+1),J$2)),"")</f>
        <v/>
      </c>
      <c r="K12" s="62" t="str" cm="1">
        <f t="array" ref="K12">IFERROR(INDEX('E2E Scenarios'!$A:$A,SMALL(IF('E2E Scenarios'!$D:$D=$E12,ROW('E2E Scenarios'!$D:$D) - ROW(INDEX('E2E Scenarios'!$D:$D,1,1))+1),K$2)),"")</f>
        <v/>
      </c>
      <c r="L12" s="62" t="str" cm="1">
        <f t="array" ref="L12">IFERROR(INDEX('E2E Scenarios'!$A:$A,SMALL(IF('E2E Scenarios'!$D:$D=$E12,ROW('E2E Scenarios'!$D:$D) - ROW(INDEX('E2E Scenarios'!$D:$D,1,1))+1),L$2)),"")</f>
        <v/>
      </c>
      <c r="M12" s="62" t="str" cm="1">
        <f t="array" ref="M12">IFERROR(INDEX('E2E Scenarios'!$A:$A,SMALL(IF('E2E Scenarios'!$D:$D=$E12,ROW('E2E Scenarios'!$D:$D) - ROW(INDEX('E2E Scenarios'!$D:$D,1,1))+1),M$2)),"")</f>
        <v/>
      </c>
      <c r="N12" s="62" t="str" cm="1">
        <f t="array" ref="N12">IFERROR(INDEX('E2E Scenarios'!$A:$A,SMALL(IF('E2E Scenarios'!$D:$D=$E12,ROW('E2E Scenarios'!$D:$D) - ROW(INDEX('E2E Scenarios'!$D:$D,1,1))+1),N$2)),"")</f>
        <v/>
      </c>
      <c r="O12" s="62" t="str" cm="1">
        <f t="array" ref="O12">IFERROR(INDEX('E2E Scenarios'!$A:$A,SMALL(IF('E2E Scenarios'!$D:$D=$E12,ROW('E2E Scenarios'!$D:$D) - ROW(INDEX('E2E Scenarios'!$D:$D,1,1))+1),O$2)),"")</f>
        <v/>
      </c>
      <c r="P12" s="675" t="s">
        <v>1201</v>
      </c>
      <c r="Q12" s="699"/>
      <c r="R12" s="455"/>
      <c r="S12" s="455"/>
      <c r="T12" s="455"/>
      <c r="U12" s="455"/>
      <c r="V12" s="455"/>
      <c r="W12" s="455"/>
      <c r="X12" s="455"/>
      <c r="Y12" s="455"/>
    </row>
    <row r="13" spans="1:25" s="58" customFormat="1" ht="29.5" thickBot="1" x14ac:dyDescent="0.4">
      <c r="A13" s="439"/>
      <c r="B13" s="439"/>
      <c r="C13" s="440"/>
      <c r="D13" s="50" t="s">
        <v>237</v>
      </c>
      <c r="E13" s="54" t="s">
        <v>76</v>
      </c>
      <c r="F13" s="428" t="str">
        <f t="shared" si="1"/>
        <v>Click to view Test</v>
      </c>
      <c r="G13" s="50" t="str">
        <f>IF(E13="","",INDEX('E2E Scenarios'!F:F,MATCH(E13,'E2E Scenarios'!$D:$D,0)))</f>
        <v>UK Link process on receipt of Confirmed Synchronisation</v>
      </c>
      <c r="H13" s="44" t="str" cm="1">
        <f t="array" ref="H13">IFERROR(INDEX('E2E Scenarios'!$A:$A,SMALL(IF('E2E Scenarios'!$D:$D=$E13,ROW('E2E Scenarios'!$D:$D) - ROW(INDEX('E2E Scenarios'!$D:$D,1,1))+1),H$2)),"")</f>
        <v>Switch Request Successful</v>
      </c>
      <c r="I13" s="62" t="str" cm="1">
        <f t="array" ref="I13">IFERROR(INDEX('E2E Scenarios'!$A:$A,SMALL(IF('E2E Scenarios'!$D:$D=$E13,ROW('E2E Scenarios'!$D:$D) - ROW(INDEX('E2E Scenarios'!$D:$D,1,1))+1),I$2)),"")</f>
        <v>Switch Request Withdrawal - Confirmed</v>
      </c>
      <c r="J13" s="62" t="str" cm="1">
        <f t="array" ref="J13">IFERROR(INDEX('E2E Scenarios'!$A:$A,SMALL(IF('E2E Scenarios'!$D:$D=$E13,ROW('E2E Scenarios'!$D:$D) - ROW(INDEX('E2E Scenarios'!$D:$D,1,1))+1),J$2)),"")</f>
        <v>Switch Request Annulment - Confirmed</v>
      </c>
      <c r="K13" s="62" t="str" cm="1">
        <f t="array" ref="K13">IFERROR(INDEX('E2E Scenarios'!$A:$A,SMALL(IF('E2E Scenarios'!$D:$D=$E13,ROW('E2E Scenarios'!$D:$D) - ROW(INDEX('E2E Scenarios'!$D:$D,1,1))+1),K$2)),"")</f>
        <v>Update Shipper &amp; Switch</v>
      </c>
      <c r="L13" s="62" t="str" cm="1">
        <f t="array" ref="L13">IFERROR(INDEX('E2E Scenarios'!$A:$A,SMALL(IF('E2E Scenarios'!$D:$D=$E13,ROW('E2E Scenarios'!$D:$D) - ROW(INDEX('E2E Scenarios'!$D:$D,1,1))+1),L$2)),"")</f>
        <v>Standstill Period Switch Successful</v>
      </c>
      <c r="M13" s="62" t="str" cm="1">
        <f t="array" ref="M13">IFERROR(INDEX('E2E Scenarios'!$A:$A,SMALL(IF('E2E Scenarios'!$D:$D=$E13,ROW('E2E Scenarios'!$D:$D) - ROW(INDEX('E2E Scenarios'!$D:$D,1,1))+1),M$2)),"")</f>
        <v>Maximum Switch Duration</v>
      </c>
      <c r="N13" s="62" t="str" cm="1">
        <f t="array" ref="N13">IFERROR(INDEX('E2E Scenarios'!$A:$A,SMALL(IF('E2E Scenarios'!$D:$D=$E13,ROW('E2E Scenarios'!$D:$D) - ROW(INDEX('E2E Scenarios'!$D:$D,1,1))+1),N$2)),"")</f>
        <v>Meter Registration, Switch and Settlement</v>
      </c>
      <c r="O13" s="62" t="str" cm="1">
        <f t="array" ref="O13">IFERROR(INDEX('E2E Scenarios'!$A:$A,SMALL(IF('E2E Scenarios'!$D:$D=$E13,ROW('E2E Scenarios'!$D:$D) - ROW(INDEX('E2E Scenarios'!$D:$D,1,1))+1),O$2)),"")</f>
        <v/>
      </c>
      <c r="P13" s="675" t="s">
        <v>1201</v>
      </c>
      <c r="Q13" s="699"/>
      <c r="R13" s="455"/>
      <c r="S13" s="455"/>
      <c r="T13" s="455"/>
      <c r="U13" s="455"/>
      <c r="V13" s="455"/>
      <c r="W13" s="455"/>
      <c r="X13" s="455"/>
      <c r="Y13" s="455"/>
    </row>
    <row r="14" spans="1:25" s="58" customFormat="1" ht="29.5" thickBot="1" x14ac:dyDescent="0.4">
      <c r="A14" s="439"/>
      <c r="B14" s="439"/>
      <c r="C14" s="440"/>
      <c r="D14" s="50" t="s">
        <v>964</v>
      </c>
      <c r="E14" s="54" t="s">
        <v>78</v>
      </c>
      <c r="F14" s="428" t="str">
        <f t="shared" si="1"/>
        <v>Click to view Test</v>
      </c>
      <c r="G14" s="50" t="str">
        <f>IF(E14="","",INDEX('E2E Scenarios'!F:F,MATCH(E14,'E2E Scenarios'!$D:$D,0)))</f>
        <v>Switch Request Secured Active - Gas</v>
      </c>
      <c r="H14" s="44" t="str" cm="1">
        <f t="array" ref="H14">IFERROR(INDEX('E2E Scenarios'!$A:$A,SMALL(IF('E2E Scenarios'!$D:$D=$E14,ROW('E2E Scenarios'!$D:$D) - ROW(INDEX('E2E Scenarios'!$D:$D,1,1))+1),H$2)),"")</f>
        <v>Switch Request Successful</v>
      </c>
      <c r="I14" s="62" t="str" cm="1">
        <f t="array" ref="I14">IFERROR(INDEX('E2E Scenarios'!$A:$A,SMALL(IF('E2E Scenarios'!$D:$D=$E14,ROW('E2E Scenarios'!$D:$D) - ROW(INDEX('E2E Scenarios'!$D:$D,1,1))+1),I$2)),"")</f>
        <v>Update Shipper &amp; Switch</v>
      </c>
      <c r="J14" s="62" t="str" cm="1">
        <f t="array" ref="J14">IFERROR(INDEX('E2E Scenarios'!$A:$A,SMALL(IF('E2E Scenarios'!$D:$D=$E14,ROW('E2E Scenarios'!$D:$D) - ROW(INDEX('E2E Scenarios'!$D:$D,1,1))+1),J$2)),"")</f>
        <v>Standstill Period Switch Successful</v>
      </c>
      <c r="K14" s="62" t="str" cm="1">
        <f t="array" ref="K14">IFERROR(INDEX('E2E Scenarios'!$A:$A,SMALL(IF('E2E Scenarios'!$D:$D=$E14,ROW('E2E Scenarios'!$D:$D) - ROW(INDEX('E2E Scenarios'!$D:$D,1,1))+1),K$2)),"")</f>
        <v>Maximum Switch Duration</v>
      </c>
      <c r="L14" s="62" t="str" cm="1">
        <f t="array" ref="L14">IFERROR(INDEX('E2E Scenarios'!$A:$A,SMALL(IF('E2E Scenarios'!$D:$D=$E14,ROW('E2E Scenarios'!$D:$D) - ROW(INDEX('E2E Scenarios'!$D:$D,1,1))+1),L$2)),"")</f>
        <v>Meter Registration, Switch and Settlement</v>
      </c>
      <c r="M14" s="62" t="str" cm="1">
        <f t="array" ref="M14">IFERROR(INDEX('E2E Scenarios'!$A:$A,SMALL(IF('E2E Scenarios'!$D:$D=$E14,ROW('E2E Scenarios'!$D:$D) - ROW(INDEX('E2E Scenarios'!$D:$D,1,1))+1),M$2)),"")</f>
        <v/>
      </c>
      <c r="N14" s="62" t="str" cm="1">
        <f t="array" ref="N14">IFERROR(INDEX('E2E Scenarios'!$A:$A,SMALL(IF('E2E Scenarios'!$D:$D=$E14,ROW('E2E Scenarios'!$D:$D) - ROW(INDEX('E2E Scenarios'!$D:$D,1,1))+1),N$2)),"")</f>
        <v/>
      </c>
      <c r="O14" s="62" t="str" cm="1">
        <f t="array" ref="O14">IFERROR(INDEX('E2E Scenarios'!$A:$A,SMALL(IF('E2E Scenarios'!$D:$D=$E14,ROW('E2E Scenarios'!$D:$D) - ROW(INDEX('E2E Scenarios'!$D:$D,1,1))+1),O$2)),"")</f>
        <v/>
      </c>
      <c r="P14" s="675" t="s">
        <v>1201</v>
      </c>
      <c r="Q14" s="699"/>
      <c r="R14" s="455"/>
      <c r="S14" s="455"/>
      <c r="T14" s="455"/>
      <c r="U14" s="455"/>
      <c r="V14" s="455"/>
      <c r="W14" s="455"/>
      <c r="X14" s="455"/>
      <c r="Y14" s="455"/>
    </row>
    <row r="15" spans="1:25" s="58" customFormat="1" ht="101.5" x14ac:dyDescent="0.35">
      <c r="A15" s="439"/>
      <c r="B15" s="439"/>
      <c r="C15" s="440"/>
      <c r="D15" s="50" t="s">
        <v>965</v>
      </c>
      <c r="E15" s="54" t="s">
        <v>80</v>
      </c>
      <c r="F15" s="428" t="str">
        <f t="shared" si="1"/>
        <v>Click to view Test</v>
      </c>
      <c r="G15" s="50" t="str">
        <f>IF(E15="","",INDEX('E2E Scenarios'!F:F,MATCH(E15,'E2E Scenarios'!$D:$D,0)))</f>
        <v>Post Switch Execution - Gas</v>
      </c>
      <c r="H15" s="44" t="str" cm="1">
        <f t="array" ref="H15">IFERROR(INDEX('E2E Scenarios'!$A:$A,SMALL(IF('E2E Scenarios'!$D:$D=$E15,ROW('E2E Scenarios'!$D:$D) - ROW(INDEX('E2E Scenarios'!$D:$D,1,1))+1),H$2)),"")</f>
        <v>Switch Request Successful</v>
      </c>
      <c r="I15" s="62" t="str" cm="1">
        <f t="array" ref="I15">IFERROR(INDEX('E2E Scenarios'!$A:$A,SMALL(IF('E2E Scenarios'!$D:$D=$E15,ROW('E2E Scenarios'!$D:$D) - ROW(INDEX('E2E Scenarios'!$D:$D,1,1))+1),I$2)),"")</f>
        <v>Update Shipper &amp; Switch</v>
      </c>
      <c r="J15" s="62" t="str" cm="1">
        <f t="array" ref="J15">IFERROR(INDEX('E2E Scenarios'!$A:$A,SMALL(IF('E2E Scenarios'!$D:$D=$E15,ROW('E2E Scenarios'!$D:$D) - ROW(INDEX('E2E Scenarios'!$D:$D,1,1))+1),J$2)),"")</f>
        <v>Standstill Period Switch Successful</v>
      </c>
      <c r="K15" s="62" t="str" cm="1">
        <f t="array" ref="K15">IFERROR(INDEX('E2E Scenarios'!$A:$A,SMALL(IF('E2E Scenarios'!$D:$D=$E15,ROW('E2E Scenarios'!$D:$D) - ROW(INDEX('E2E Scenarios'!$D:$D,1,1))+1),K$2)),"")</f>
        <v>Maximum Switch Duration</v>
      </c>
      <c r="L15" s="62" t="str" cm="1">
        <f t="array" ref="L15">IFERROR(INDEX('E2E Scenarios'!$A:$A,SMALL(IF('E2E Scenarios'!$D:$D=$E15,ROW('E2E Scenarios'!$D:$D) - ROW(INDEX('E2E Scenarios'!$D:$D,1,1))+1),L$2)),"")</f>
        <v>Meter Registration, Switch and Settlement</v>
      </c>
      <c r="M15" s="62" t="str" cm="1">
        <f t="array" ref="M15">IFERROR(INDEX('E2E Scenarios'!$A:$A,SMALL(IF('E2E Scenarios'!$D:$D=$E15,ROW('E2E Scenarios'!$D:$D) - ROW(INDEX('E2E Scenarios'!$D:$D,1,1))+1),M$2)),"")</f>
        <v/>
      </c>
      <c r="N15" s="62" t="str" cm="1">
        <f t="array" ref="N15">IFERROR(INDEX('E2E Scenarios'!$A:$A,SMALL(IF('E2E Scenarios'!$D:$D=$E15,ROW('E2E Scenarios'!$D:$D) - ROW(INDEX('E2E Scenarios'!$D:$D,1,1))+1),N$2)),"")</f>
        <v/>
      </c>
      <c r="O15" s="62" t="str" cm="1">
        <f t="array" ref="O15">IFERROR(INDEX('E2E Scenarios'!$A:$A,SMALL(IF('E2E Scenarios'!$D:$D=$E15,ROW('E2E Scenarios'!$D:$D) - ROW(INDEX('E2E Scenarios'!$D:$D,1,1))+1),O$2)),"")</f>
        <v/>
      </c>
      <c r="P15" s="678" t="s">
        <v>1198</v>
      </c>
      <c r="Q15" s="678"/>
      <c r="R15" s="455"/>
      <c r="S15" s="455"/>
      <c r="T15" s="455"/>
      <c r="U15" s="455"/>
      <c r="V15" s="455"/>
      <c r="W15" s="455"/>
      <c r="X15" s="455"/>
      <c r="Y15" s="455"/>
    </row>
    <row r="16" spans="1:25" s="58" customFormat="1" ht="29.5" thickBot="1" x14ac:dyDescent="0.4">
      <c r="A16" s="439"/>
      <c r="B16" s="439"/>
      <c r="C16" s="440"/>
      <c r="D16" s="50" t="s">
        <v>1196</v>
      </c>
      <c r="E16" s="54" t="s">
        <v>165</v>
      </c>
      <c r="F16" s="428" t="str">
        <f t="shared" si="1"/>
        <v>Click to view Test</v>
      </c>
      <c r="G16" s="50" t="str">
        <f>IF(E16="","",INDEX('E2E Scenarios'!F:F,MATCH(E16,'E2E Scenarios'!$D:$D,0)))</f>
        <v>Withdrawal of Initial Registration - Gas</v>
      </c>
      <c r="H16" s="44" t="str" cm="1">
        <f t="array" ref="H16">IFERROR(INDEX('E2E Scenarios'!$A:$A,SMALL(IF('E2E Scenarios'!$D:$D=$E16,ROW('E2E Scenarios'!$D:$D) - ROW(INDEX('E2E Scenarios'!$D:$D,1,1))+1),H$2)),"")</f>
        <v>Initial Registration Withdrawal</v>
      </c>
      <c r="I16" s="62" t="str" cm="1">
        <f t="array" ref="I16">IFERROR(INDEX('E2E Scenarios'!$A:$A,SMALL(IF('E2E Scenarios'!$D:$D=$E16,ROW('E2E Scenarios'!$D:$D) - ROW(INDEX('E2E Scenarios'!$D:$D,1,1))+1),I$2)),"")</f>
        <v/>
      </c>
      <c r="J16" s="62" t="str" cm="1">
        <f t="array" ref="J16">IFERROR(INDEX('E2E Scenarios'!$A:$A,SMALL(IF('E2E Scenarios'!$D:$D=$E16,ROW('E2E Scenarios'!$D:$D) - ROW(INDEX('E2E Scenarios'!$D:$D,1,1))+1),J$2)),"")</f>
        <v/>
      </c>
      <c r="K16" s="62" t="str" cm="1">
        <f t="array" ref="K16">IFERROR(INDEX('E2E Scenarios'!$A:$A,SMALL(IF('E2E Scenarios'!$D:$D=$E16,ROW('E2E Scenarios'!$D:$D) - ROW(INDEX('E2E Scenarios'!$D:$D,1,1))+1),K$2)),"")</f>
        <v/>
      </c>
      <c r="L16" s="62" t="str" cm="1">
        <f t="array" ref="L16">IFERROR(INDEX('E2E Scenarios'!$A:$A,SMALL(IF('E2E Scenarios'!$D:$D=$E16,ROW('E2E Scenarios'!$D:$D) - ROW(INDEX('E2E Scenarios'!$D:$D,1,1))+1),L$2)),"")</f>
        <v/>
      </c>
      <c r="M16" s="62" t="str" cm="1">
        <f t="array" ref="M16">IFERROR(INDEX('E2E Scenarios'!$A:$A,SMALL(IF('E2E Scenarios'!$D:$D=$E16,ROW('E2E Scenarios'!$D:$D) - ROW(INDEX('E2E Scenarios'!$D:$D,1,1))+1),M$2)),"")</f>
        <v/>
      </c>
      <c r="N16" s="62" t="str" cm="1">
        <f t="array" ref="N16">IFERROR(INDEX('E2E Scenarios'!$A:$A,SMALL(IF('E2E Scenarios'!$D:$D=$E16,ROW('E2E Scenarios'!$D:$D) - ROW(INDEX('E2E Scenarios'!$D:$D,1,1))+1),N$2)),"")</f>
        <v/>
      </c>
      <c r="O16" s="62" t="str" cm="1">
        <f t="array" ref="O16">IFERROR(INDEX('E2E Scenarios'!$A:$A,SMALL(IF('E2E Scenarios'!$D:$D=$E16,ROW('E2E Scenarios'!$D:$D) - ROW(INDEX('E2E Scenarios'!$D:$D,1,1))+1),O$2)),"")</f>
        <v/>
      </c>
      <c r="P16" s="675" t="s">
        <v>1201</v>
      </c>
      <c r="Q16" s="699"/>
      <c r="R16" s="455"/>
      <c r="S16" s="455"/>
      <c r="T16" s="455"/>
      <c r="U16" s="455"/>
      <c r="V16" s="455"/>
      <c r="W16" s="455"/>
      <c r="X16" s="455"/>
      <c r="Y16" s="455"/>
    </row>
    <row r="17" spans="1:25" s="58" customFormat="1" ht="29.5" thickBot="1" x14ac:dyDescent="0.4">
      <c r="A17" s="439"/>
      <c r="B17" s="439"/>
      <c r="C17" s="440"/>
      <c r="D17" s="50" t="s">
        <v>966</v>
      </c>
      <c r="E17" s="54" t="s">
        <v>55</v>
      </c>
      <c r="F17" s="428" t="str">
        <f t="shared" si="1"/>
        <v>Click to view Test</v>
      </c>
      <c r="G17" s="50" t="str">
        <f>IF(E17="","",INDEX('E2E Scenarios'!F:F,MATCH(E17,'E2E Scenarios'!$D:$D,0)))</f>
        <v>Switch Request Objection - Gas</v>
      </c>
      <c r="H17" s="44" t="str" cm="1">
        <f t="array" ref="H17">IFERROR(INDEX('E2E Scenarios'!$A:$A,SMALL(IF('E2E Scenarios'!$D:$D=$E17,ROW('E2E Scenarios'!$D:$D) - ROW(INDEX('E2E Scenarios'!$D:$D,1,1))+1),H$2)),"")</f>
        <v>Switch Request Objection</v>
      </c>
      <c r="I17" s="62" t="str" cm="1">
        <f t="array" ref="I17">IFERROR(INDEX('E2E Scenarios'!$A:$A,SMALL(IF('E2E Scenarios'!$D:$D=$E17,ROW('E2E Scenarios'!$D:$D) - ROW(INDEX('E2E Scenarios'!$D:$D,1,1))+1),I$2)),"")</f>
        <v/>
      </c>
      <c r="J17" s="62" t="str" cm="1">
        <f t="array" ref="J17">IFERROR(INDEX('E2E Scenarios'!$A:$A,SMALL(IF('E2E Scenarios'!$D:$D=$E17,ROW('E2E Scenarios'!$D:$D) - ROW(INDEX('E2E Scenarios'!$D:$D,1,1))+1),J$2)),"")</f>
        <v/>
      </c>
      <c r="K17" s="62" t="str" cm="1">
        <f t="array" ref="K17">IFERROR(INDEX('E2E Scenarios'!$A:$A,SMALL(IF('E2E Scenarios'!$D:$D=$E17,ROW('E2E Scenarios'!$D:$D) - ROW(INDEX('E2E Scenarios'!$D:$D,1,1))+1),K$2)),"")</f>
        <v/>
      </c>
      <c r="L17" s="62" t="str" cm="1">
        <f t="array" ref="L17">IFERROR(INDEX('E2E Scenarios'!$A:$A,SMALL(IF('E2E Scenarios'!$D:$D=$E17,ROW('E2E Scenarios'!$D:$D) - ROW(INDEX('E2E Scenarios'!$D:$D,1,1))+1),L$2)),"")</f>
        <v/>
      </c>
      <c r="M17" s="62" t="str" cm="1">
        <f t="array" ref="M17">IFERROR(INDEX('E2E Scenarios'!$A:$A,SMALL(IF('E2E Scenarios'!$D:$D=$E17,ROW('E2E Scenarios'!$D:$D) - ROW(INDEX('E2E Scenarios'!$D:$D,1,1))+1),M$2)),"")</f>
        <v/>
      </c>
      <c r="N17" s="62" t="str" cm="1">
        <f t="array" ref="N17">IFERROR(INDEX('E2E Scenarios'!$A:$A,SMALL(IF('E2E Scenarios'!$D:$D=$E17,ROW('E2E Scenarios'!$D:$D) - ROW(INDEX('E2E Scenarios'!$D:$D,1,1))+1),N$2)),"")</f>
        <v/>
      </c>
      <c r="O17" s="62" t="str" cm="1">
        <f t="array" ref="O17">IFERROR(INDEX('E2E Scenarios'!$A:$A,SMALL(IF('E2E Scenarios'!$D:$D=$E17,ROW('E2E Scenarios'!$D:$D) - ROW(INDEX('E2E Scenarios'!$D:$D,1,1))+1),O$2)),"")</f>
        <v/>
      </c>
      <c r="P17" s="675" t="s">
        <v>1201</v>
      </c>
      <c r="Q17" s="699"/>
      <c r="R17" s="455"/>
      <c r="S17" s="455"/>
      <c r="T17" s="455"/>
      <c r="U17" s="455"/>
      <c r="V17" s="455"/>
      <c r="W17" s="455"/>
      <c r="X17" s="455"/>
      <c r="Y17" s="455"/>
    </row>
    <row r="18" spans="1:25" s="58" customFormat="1" ht="29.5" thickBot="1" x14ac:dyDescent="0.4">
      <c r="A18" s="439"/>
      <c r="B18" s="439"/>
      <c r="C18" s="440"/>
      <c r="D18" s="50" t="s">
        <v>1180</v>
      </c>
      <c r="E18" s="54" t="s">
        <v>1012</v>
      </c>
      <c r="F18" s="428" t="str">
        <f t="shared" ref="F18" si="2">IF(E18="","",HYPERLINK("#'"&amp;E18&amp;"'!A1","Click to view Test"))</f>
        <v>Click to view Test</v>
      </c>
      <c r="G18" s="50" t="str">
        <f>IF(E18="","",INDEX('E2E Scenarios'!F:F,MATCH(E18,'E2E Scenarios'!$D:$D,0)))</f>
        <v>Change of Asset Ownership - Gas</v>
      </c>
      <c r="H18" s="44" t="str" cm="1">
        <f t="array" ref="H18">IFERROR(INDEX('E2E Scenarios'!$A:$A,SMALL(IF('E2E Scenarios'!$D:$D=$E18,ROW('E2E Scenarios'!$D:$D) - ROW(INDEX('E2E Scenarios'!$D:$D,1,1))+1),H$2)),"")</f>
        <v>Change of asset ownership</v>
      </c>
      <c r="I18" s="62" t="str" cm="1">
        <f t="array" ref="I18">IFERROR(INDEX('E2E Scenarios'!$A:$A,SMALL(IF('E2E Scenarios'!$D:$D=$E18,ROW('E2E Scenarios'!$D:$D) - ROW(INDEX('E2E Scenarios'!$D:$D,1,1))+1),I$2)),"")</f>
        <v/>
      </c>
      <c r="J18" s="62" t="str" cm="1">
        <f t="array" ref="J18">IFERROR(INDEX('E2E Scenarios'!$A:$A,SMALL(IF('E2E Scenarios'!$D:$D=$E18,ROW('E2E Scenarios'!$D:$D) - ROW(INDEX('E2E Scenarios'!$D:$D,1,1))+1),J$2)),"")</f>
        <v/>
      </c>
      <c r="K18" s="62" t="str" cm="1">
        <f t="array" ref="K18">IFERROR(INDEX('E2E Scenarios'!$A:$A,SMALL(IF('E2E Scenarios'!$D:$D=$E18,ROW('E2E Scenarios'!$D:$D) - ROW(INDEX('E2E Scenarios'!$D:$D,1,1))+1),K$2)),"")</f>
        <v/>
      </c>
      <c r="L18" s="62" t="str" cm="1">
        <f t="array" ref="L18">IFERROR(INDEX('E2E Scenarios'!$A:$A,SMALL(IF('E2E Scenarios'!$D:$D=$E18,ROW('E2E Scenarios'!$D:$D) - ROW(INDEX('E2E Scenarios'!$D:$D,1,1))+1),L$2)),"")</f>
        <v/>
      </c>
      <c r="M18" s="62" t="str" cm="1">
        <f t="array" ref="M18">IFERROR(INDEX('E2E Scenarios'!$A:$A,SMALL(IF('E2E Scenarios'!$D:$D=$E18,ROW('E2E Scenarios'!$D:$D) - ROW(INDEX('E2E Scenarios'!$D:$D,1,1))+1),M$2)),"")</f>
        <v/>
      </c>
      <c r="N18" s="62" t="str" cm="1">
        <f t="array" ref="N18">IFERROR(INDEX('E2E Scenarios'!$A:$A,SMALL(IF('E2E Scenarios'!$D:$D=$E18,ROW('E2E Scenarios'!$D:$D) - ROW(INDEX('E2E Scenarios'!$D:$D,1,1))+1),N$2)),"")</f>
        <v/>
      </c>
      <c r="O18" s="62" t="str" cm="1">
        <f t="array" ref="O18">IFERROR(INDEX('E2E Scenarios'!$A:$A,SMALL(IF('E2E Scenarios'!$D:$D=$E18,ROW('E2E Scenarios'!$D:$D) - ROW(INDEX('E2E Scenarios'!$D:$D,1,1))+1),O$2)),"")</f>
        <v/>
      </c>
      <c r="P18" s="675" t="s">
        <v>1201</v>
      </c>
      <c r="Q18" s="699"/>
      <c r="R18" s="455"/>
      <c r="S18" s="455"/>
      <c r="T18" s="455"/>
      <c r="U18" s="455"/>
      <c r="V18" s="455"/>
      <c r="W18" s="455"/>
      <c r="X18" s="455"/>
      <c r="Y18" s="455"/>
    </row>
    <row r="19" spans="1:25" s="58" customFormat="1" ht="29.5" thickBot="1" x14ac:dyDescent="0.4">
      <c r="A19" s="439"/>
      <c r="B19" s="439"/>
      <c r="C19" s="440"/>
      <c r="D19" s="50" t="s">
        <v>967</v>
      </c>
      <c r="E19" s="54" t="s">
        <v>105</v>
      </c>
      <c r="F19" s="428" t="str">
        <f t="shared" si="1"/>
        <v>Click to view Test</v>
      </c>
      <c r="G19" s="50" t="str">
        <f>IF(E19="","",INDEX('E2E Scenarios'!F:F,MATCH(E19,'E2E Scenarios'!$D:$D,0)))</f>
        <v>Switch Request Withdrawal - GAS</v>
      </c>
      <c r="H19" s="44" t="str" cm="1">
        <f t="array" ref="H19">IFERROR(INDEX('E2E Scenarios'!$A:$A,SMALL(IF('E2E Scenarios'!$D:$D=$E19,ROW('E2E Scenarios'!$D:$D) - ROW(INDEX('E2E Scenarios'!$D:$D,1,1))+1),H$2)),"")</f>
        <v>Switch Request Withdrawal - Confirmed</v>
      </c>
      <c r="I19" s="62" t="str" cm="1">
        <f t="array" ref="I19">IFERROR(INDEX('E2E Scenarios'!$A:$A,SMALL(IF('E2E Scenarios'!$D:$D=$E19,ROW('E2E Scenarios'!$D:$D) - ROW(INDEX('E2E Scenarios'!$D:$D,1,1))+1),I$2)),"")</f>
        <v>Switch Request Withdrawal - Pending</v>
      </c>
      <c r="J19" s="62" t="str" cm="1">
        <f t="array" ref="J19">IFERROR(INDEX('E2E Scenarios'!$A:$A,SMALL(IF('E2E Scenarios'!$D:$D=$E19,ROW('E2E Scenarios'!$D:$D) - ROW(INDEX('E2E Scenarios'!$D:$D,1,1))+1),J$2)),"")</f>
        <v/>
      </c>
      <c r="K19" s="62" t="str" cm="1">
        <f t="array" ref="K19">IFERROR(INDEX('E2E Scenarios'!$A:$A,SMALL(IF('E2E Scenarios'!$D:$D=$E19,ROW('E2E Scenarios'!$D:$D) - ROW(INDEX('E2E Scenarios'!$D:$D,1,1))+1),K$2)),"")</f>
        <v/>
      </c>
      <c r="L19" s="62" t="str" cm="1">
        <f t="array" ref="L19">IFERROR(INDEX('E2E Scenarios'!$A:$A,SMALL(IF('E2E Scenarios'!$D:$D=$E19,ROW('E2E Scenarios'!$D:$D) - ROW(INDEX('E2E Scenarios'!$D:$D,1,1))+1),L$2)),"")</f>
        <v/>
      </c>
      <c r="M19" s="62" t="str" cm="1">
        <f t="array" ref="M19">IFERROR(INDEX('E2E Scenarios'!$A:$A,SMALL(IF('E2E Scenarios'!$D:$D=$E19,ROW('E2E Scenarios'!$D:$D) - ROW(INDEX('E2E Scenarios'!$D:$D,1,1))+1),M$2)),"")</f>
        <v/>
      </c>
      <c r="N19" s="62" t="str" cm="1">
        <f t="array" ref="N19">IFERROR(INDEX('E2E Scenarios'!$A:$A,SMALL(IF('E2E Scenarios'!$D:$D=$E19,ROW('E2E Scenarios'!$D:$D) - ROW(INDEX('E2E Scenarios'!$D:$D,1,1))+1),N$2)),"")</f>
        <v/>
      </c>
      <c r="O19" s="62" t="str" cm="1">
        <f t="array" ref="O19">IFERROR(INDEX('E2E Scenarios'!$A:$A,SMALL(IF('E2E Scenarios'!$D:$D=$E19,ROW('E2E Scenarios'!$D:$D) - ROW(INDEX('E2E Scenarios'!$D:$D,1,1))+1),O$2)),"")</f>
        <v/>
      </c>
      <c r="P19" s="675" t="s">
        <v>1201</v>
      </c>
      <c r="Q19" s="699"/>
      <c r="R19" s="455"/>
      <c r="S19" s="455"/>
      <c r="T19" s="455"/>
      <c r="U19" s="455"/>
      <c r="V19" s="455"/>
      <c r="W19" s="455"/>
      <c r="X19" s="455"/>
      <c r="Y19" s="455"/>
    </row>
    <row r="20" spans="1:25" s="56" customFormat="1" ht="29.5" thickBot="1" x14ac:dyDescent="0.4">
      <c r="A20" s="441"/>
      <c r="B20" s="441"/>
      <c r="C20" s="442"/>
      <c r="D20" s="53" t="s">
        <v>234</v>
      </c>
      <c r="E20" s="42" t="s">
        <v>118</v>
      </c>
      <c r="F20" s="430" t="str">
        <f t="shared" si="1"/>
        <v>Click to view Test</v>
      </c>
      <c r="G20" s="53" t="str">
        <f>IF(E20="","",INDEX('E2E Scenarios'!F:F,MATCH(E20,'E2E Scenarios'!$D:$D,0)))</f>
        <v>Switch Annulment - Gas</v>
      </c>
      <c r="H20" s="41" t="str" cm="1">
        <f t="array" ref="H20">IFERROR(INDEX('E2E Scenarios'!$A:$A,SMALL(IF('E2E Scenarios'!$D:$D=$E20,ROW('E2E Scenarios'!$D:$D) - ROW(INDEX('E2E Scenarios'!$D:$D,1,1))+1),H$2)),"")</f>
        <v>Switch Request Annulment - Confirmed</v>
      </c>
      <c r="I20" s="61" t="str" cm="1">
        <f t="array" ref="I20">IFERROR(INDEX('E2E Scenarios'!$A:$A,SMALL(IF('E2E Scenarios'!$D:$D=$E20,ROW('E2E Scenarios'!$D:$D) - ROW(INDEX('E2E Scenarios'!$D:$D,1,1))+1),I$2)),"")</f>
        <v>Switch Request Annulment - Pending</v>
      </c>
      <c r="J20" s="61" t="str" cm="1">
        <f t="array" ref="J20">IFERROR(INDEX('E2E Scenarios'!$A:$A,SMALL(IF('E2E Scenarios'!$D:$D=$E20,ROW('E2E Scenarios'!$D:$D) - ROW(INDEX('E2E Scenarios'!$D:$D,1,1))+1),J$2)),"")</f>
        <v/>
      </c>
      <c r="K20" s="61" t="str" cm="1">
        <f t="array" ref="K20">IFERROR(INDEX('E2E Scenarios'!$A:$A,SMALL(IF('E2E Scenarios'!$D:$D=$E20,ROW('E2E Scenarios'!$D:$D) - ROW(INDEX('E2E Scenarios'!$D:$D,1,1))+1),K$2)),"")</f>
        <v/>
      </c>
      <c r="L20" s="61" t="str" cm="1">
        <f t="array" ref="L20">IFERROR(INDEX('E2E Scenarios'!$A:$A,SMALL(IF('E2E Scenarios'!$D:$D=$E20,ROW('E2E Scenarios'!$D:$D) - ROW(INDEX('E2E Scenarios'!$D:$D,1,1))+1),L$2)),"")</f>
        <v/>
      </c>
      <c r="M20" s="61" t="str" cm="1">
        <f t="array" ref="M20">IFERROR(INDEX('E2E Scenarios'!$A:$A,SMALL(IF('E2E Scenarios'!$D:$D=$E20,ROW('E2E Scenarios'!$D:$D) - ROW(INDEX('E2E Scenarios'!$D:$D,1,1))+1),M$2)),"")</f>
        <v/>
      </c>
      <c r="N20" s="61" t="str" cm="1">
        <f t="array" ref="N20">IFERROR(INDEX('E2E Scenarios'!$A:$A,SMALL(IF('E2E Scenarios'!$D:$D=$E20,ROW('E2E Scenarios'!$D:$D) - ROW(INDEX('E2E Scenarios'!$D:$D,1,1))+1),N$2)),"")</f>
        <v/>
      </c>
      <c r="O20" s="61" t="str" cm="1">
        <f t="array" ref="O20">IFERROR(INDEX('E2E Scenarios'!$A:$A,SMALL(IF('E2E Scenarios'!$D:$D=$E20,ROW('E2E Scenarios'!$D:$D) - ROW(INDEX('E2E Scenarios'!$D:$D,1,1))+1),O$2)),"")</f>
        <v/>
      </c>
      <c r="P20" s="675" t="s">
        <v>1201</v>
      </c>
      <c r="Q20" s="675"/>
      <c r="R20" s="435"/>
      <c r="S20" s="435"/>
      <c r="T20" s="435"/>
      <c r="U20" s="435"/>
      <c r="V20" s="435"/>
      <c r="W20" s="435"/>
      <c r="X20" s="435"/>
      <c r="Y20" s="435"/>
    </row>
    <row r="21" spans="1:25" s="57" customFormat="1" ht="87.5" thickBot="1" x14ac:dyDescent="0.4">
      <c r="A21" s="446" t="s">
        <v>7</v>
      </c>
      <c r="B21" s="446" t="s">
        <v>16</v>
      </c>
      <c r="C21" s="447" t="str">
        <f t="shared" si="0"/>
        <v>Click to view Flow</v>
      </c>
      <c r="D21" s="659" t="s">
        <v>1178</v>
      </c>
      <c r="E21" s="668"/>
      <c r="F21" s="669" t="str">
        <f t="shared" si="1"/>
        <v/>
      </c>
      <c r="G21" s="670" t="str">
        <f>IF(E21="","",INDEX('E2E Scenarios'!F:F,MATCH(E21,'E2E Scenarios'!$D:$D,0)))</f>
        <v/>
      </c>
      <c r="H21" s="671" cm="1">
        <f t="array" ref="H21">IFERROR(INDEX('E2E Scenarios'!$A:$A,SMALL(IF('E2E Scenarios'!$D:$D=$E21,ROW('E2E Scenarios'!$D:$D) - ROW(INDEX('E2E Scenarios'!$D:$D,1,1))+1),H$2)),"")</f>
        <v>0</v>
      </c>
      <c r="I21" s="672" cm="1">
        <f t="array" ref="I21">IFERROR(INDEX('E2E Scenarios'!$A:$A,SMALL(IF('E2E Scenarios'!$D:$D=$E21,ROW('E2E Scenarios'!$D:$D) - ROW(INDEX('E2E Scenarios'!$D:$D,1,1))+1),I$2)),"")</f>
        <v>0</v>
      </c>
      <c r="J21" s="672" cm="1">
        <f t="array" ref="J21">IFERROR(INDEX('E2E Scenarios'!$A:$A,SMALL(IF('E2E Scenarios'!$D:$D=$E21,ROW('E2E Scenarios'!$D:$D) - ROW(INDEX('E2E Scenarios'!$D:$D,1,1))+1),J$2)),"")</f>
        <v>0</v>
      </c>
      <c r="K21" s="672" cm="1">
        <f t="array" ref="K21">IFERROR(INDEX('E2E Scenarios'!$A:$A,SMALL(IF('E2E Scenarios'!$D:$D=$E21,ROW('E2E Scenarios'!$D:$D) - ROW(INDEX('E2E Scenarios'!$D:$D,1,1))+1),K$2)),"")</f>
        <v>0</v>
      </c>
      <c r="L21" s="672" cm="1">
        <f t="array" ref="L21">IFERROR(INDEX('E2E Scenarios'!$A:$A,SMALL(IF('E2E Scenarios'!$D:$D=$E21,ROW('E2E Scenarios'!$D:$D) - ROW(INDEX('E2E Scenarios'!$D:$D,1,1))+1),L$2)),"")</f>
        <v>0</v>
      </c>
      <c r="M21" s="672" cm="1">
        <f t="array" ref="M21">IFERROR(INDEX('E2E Scenarios'!$A:$A,SMALL(IF('E2E Scenarios'!$D:$D=$E21,ROW('E2E Scenarios'!$D:$D) - ROW(INDEX('E2E Scenarios'!$D:$D,1,1))+1),M$2)),"")</f>
        <v>0</v>
      </c>
      <c r="N21" s="672" cm="1">
        <f t="array" ref="N21">IFERROR(INDEX('E2E Scenarios'!$A:$A,SMALL(IF('E2E Scenarios'!$D:$D=$E21,ROW('E2E Scenarios'!$D:$D) - ROW(INDEX('E2E Scenarios'!$D:$D,1,1))+1),N$2)),"")</f>
        <v>0</v>
      </c>
      <c r="O21" s="672" cm="1">
        <f t="array" ref="O21">IFERROR(INDEX('E2E Scenarios'!$A:$A,SMALL(IF('E2E Scenarios'!$D:$D=$E21,ROW('E2E Scenarios'!$D:$D) - ROW(INDEX('E2E Scenarios'!$D:$D,1,1))+1),O$2)),"")</f>
        <v>0</v>
      </c>
      <c r="P21" s="676" t="s">
        <v>1199</v>
      </c>
      <c r="Q21" s="676"/>
      <c r="R21" s="437"/>
      <c r="S21" s="437"/>
      <c r="T21" s="437"/>
      <c r="U21" s="437"/>
      <c r="V21" s="437"/>
      <c r="W21" s="437"/>
      <c r="X21" s="437"/>
      <c r="Y21" s="437"/>
    </row>
    <row r="22" spans="1:25" s="688" customFormat="1" ht="43.5" x14ac:dyDescent="0.35">
      <c r="A22" s="688" t="s">
        <v>8</v>
      </c>
      <c r="B22" s="688" t="s">
        <v>17</v>
      </c>
      <c r="C22" s="684" t="str">
        <f t="shared" si="0"/>
        <v>Click to view Flow</v>
      </c>
      <c r="D22" s="682" t="s">
        <v>238</v>
      </c>
      <c r="E22" s="683" t="s">
        <v>160</v>
      </c>
      <c r="F22" s="690" t="str">
        <f t="shared" si="1"/>
        <v>Click to view Test</v>
      </c>
      <c r="G22" s="682" t="str">
        <f>IF(E22="","",INDEX('E2E Scenarios'!F:F,MATCH(E22,'E2E Scenarios'!$D:$D,0)))</f>
        <v>Update Registration Request (Change of Domestic Premises Ind) - Gas</v>
      </c>
      <c r="H22" s="685" t="str" cm="1">
        <f t="array" ref="H22">IFERROR(INDEX('E2E Scenarios'!$A:$A,SMALL(IF('E2E Scenarios'!$D:$D=$E22,ROW('E2E Scenarios'!$D:$D) - ROW(INDEX('E2E Scenarios'!$D:$D,1,1))+1),H$2)),"")</f>
        <v>Initial Registration &amp; Update Successful - Supplier</v>
      </c>
      <c r="I22" s="686" t="str" cm="1">
        <f t="array" ref="I22">IFERROR(INDEX('E2E Scenarios'!$A:$A,SMALL(IF('E2E Scenarios'!$D:$D=$E22,ROW('E2E Scenarios'!$D:$D) - ROW(INDEX('E2E Scenarios'!$D:$D,1,1))+1),I$2)),"")</f>
        <v/>
      </c>
      <c r="J22" s="686" t="str" cm="1">
        <f t="array" ref="J22">IFERROR(INDEX('E2E Scenarios'!$A:$A,SMALL(IF('E2E Scenarios'!$D:$D=$E22,ROW('E2E Scenarios'!$D:$D) - ROW(INDEX('E2E Scenarios'!$D:$D,1,1))+1),J$2)),"")</f>
        <v/>
      </c>
      <c r="K22" s="686" t="str" cm="1">
        <f t="array" ref="K22">IFERROR(INDEX('E2E Scenarios'!$A:$A,SMALL(IF('E2E Scenarios'!$D:$D=$E22,ROW('E2E Scenarios'!$D:$D) - ROW(INDEX('E2E Scenarios'!$D:$D,1,1))+1),K$2)),"")</f>
        <v/>
      </c>
      <c r="L22" s="686" t="str" cm="1">
        <f t="array" ref="L22">IFERROR(INDEX('E2E Scenarios'!$A:$A,SMALL(IF('E2E Scenarios'!$D:$D=$E22,ROW('E2E Scenarios'!$D:$D) - ROW(INDEX('E2E Scenarios'!$D:$D,1,1))+1),L$2)),"")</f>
        <v/>
      </c>
      <c r="M22" s="686" t="str" cm="1">
        <f t="array" ref="M22">IFERROR(INDEX('E2E Scenarios'!$A:$A,SMALL(IF('E2E Scenarios'!$D:$D=$E22,ROW('E2E Scenarios'!$D:$D) - ROW(INDEX('E2E Scenarios'!$D:$D,1,1))+1),M$2)),"")</f>
        <v/>
      </c>
      <c r="N22" s="686" t="str" cm="1">
        <f t="array" ref="N22">IFERROR(INDEX('E2E Scenarios'!$A:$A,SMALL(IF('E2E Scenarios'!$D:$D=$E22,ROW('E2E Scenarios'!$D:$D) - ROW(INDEX('E2E Scenarios'!$D:$D,1,1))+1),N$2)),"")</f>
        <v/>
      </c>
      <c r="O22" s="686" t="str" cm="1">
        <f t="array" ref="O22">IFERROR(INDEX('E2E Scenarios'!$A:$A,SMALL(IF('E2E Scenarios'!$D:$D=$E22,ROW('E2E Scenarios'!$D:$D) - ROW(INDEX('E2E Scenarios'!$D:$D,1,1))+1),O$2)),"")</f>
        <v/>
      </c>
      <c r="P22" s="686" t="s">
        <v>1202</v>
      </c>
      <c r="Q22" s="686" t="s">
        <v>1210</v>
      </c>
      <c r="R22" s="686" t="s">
        <v>1205</v>
      </c>
    </row>
    <row r="23" spans="1:25" s="60" customFormat="1" ht="29.5" thickBot="1" x14ac:dyDescent="0.4">
      <c r="A23" s="445"/>
      <c r="B23" s="445"/>
      <c r="C23" s="440"/>
      <c r="D23" s="657" t="s">
        <v>1174</v>
      </c>
      <c r="E23" s="656" t="s">
        <v>975</v>
      </c>
      <c r="F23" s="427" t="str">
        <f t="shared" si="1"/>
        <v>Click to view Test</v>
      </c>
      <c r="G23" s="46" t="str">
        <f>IF(E23="","",INDEX('E2E Scenarios'!F:F,MATCH(E23,'E2E Scenarios'!$D:$D,0)))</f>
        <v>Notify Appointment of new Supplier Agent - Gas</v>
      </c>
      <c r="H23" s="49" t="str" cm="1">
        <f t="array" ref="H23">IFERROR(INDEX('E2E Scenarios'!$A:$A,SMALL(IF('E2E Scenarios'!$D:$D=$E23,ROW('E2E Scenarios'!$D:$D) - ROW(INDEX('E2E Scenarios'!$D:$D,1,1))+1),H$2)),"")</f>
        <v>Notify Appointment of new Supplier Agent</v>
      </c>
      <c r="I23" s="59" t="str" cm="1">
        <f t="array" ref="I23">IFERROR(INDEX('E2E Scenarios'!$A:$A,SMALL(IF('E2E Scenarios'!$D:$D=$E23,ROW('E2E Scenarios'!$D:$D) - ROW(INDEX('E2E Scenarios'!$D:$D,1,1))+1),I$2)),"")</f>
        <v/>
      </c>
      <c r="J23" s="59" t="str" cm="1">
        <f t="array" ref="J23">IFERROR(INDEX('E2E Scenarios'!$A:$A,SMALL(IF('E2E Scenarios'!$D:$D=$E23,ROW('E2E Scenarios'!$D:$D) - ROW(INDEX('E2E Scenarios'!$D:$D,1,1))+1),J$2)),"")</f>
        <v/>
      </c>
      <c r="K23" s="59" t="str" cm="1">
        <f t="array" ref="K23">IFERROR(INDEX('E2E Scenarios'!$A:$A,SMALL(IF('E2E Scenarios'!$D:$D=$E23,ROW('E2E Scenarios'!$D:$D) - ROW(INDEX('E2E Scenarios'!$D:$D,1,1))+1),K$2)),"")</f>
        <v/>
      </c>
      <c r="L23" s="59" t="str" cm="1">
        <f t="array" ref="L23">IFERROR(INDEX('E2E Scenarios'!$A:$A,SMALL(IF('E2E Scenarios'!$D:$D=$E23,ROW('E2E Scenarios'!$D:$D) - ROW(INDEX('E2E Scenarios'!$D:$D,1,1))+1),L$2)),"")</f>
        <v/>
      </c>
      <c r="M23" s="59" t="str" cm="1">
        <f t="array" ref="M23">IFERROR(INDEX('E2E Scenarios'!$A:$A,SMALL(IF('E2E Scenarios'!$D:$D=$E23,ROW('E2E Scenarios'!$D:$D) - ROW(INDEX('E2E Scenarios'!$D:$D,1,1))+1),M$2)),"")</f>
        <v/>
      </c>
      <c r="N23" s="59" t="str" cm="1">
        <f t="array" ref="N23">IFERROR(INDEX('E2E Scenarios'!$A:$A,SMALL(IF('E2E Scenarios'!$D:$D=$E23,ROW('E2E Scenarios'!$D:$D) - ROW(INDEX('E2E Scenarios'!$D:$D,1,1))+1),N$2)),"")</f>
        <v/>
      </c>
      <c r="O23" s="59" t="str" cm="1">
        <f t="array" ref="O23">IFERROR(INDEX('E2E Scenarios'!$A:$A,SMALL(IF('E2E Scenarios'!$D:$D=$E23,ROW('E2E Scenarios'!$D:$D) - ROW(INDEX('E2E Scenarios'!$D:$D,1,1))+1),O$2)),"")</f>
        <v/>
      </c>
      <c r="P23" s="675" t="s">
        <v>1201</v>
      </c>
      <c r="Q23" s="679"/>
      <c r="R23" s="443"/>
      <c r="S23" s="443"/>
      <c r="T23" s="443"/>
      <c r="U23" s="443"/>
      <c r="V23" s="443"/>
      <c r="W23" s="443"/>
      <c r="X23" s="443"/>
      <c r="Y23" s="443"/>
    </row>
    <row r="24" spans="1:25" s="60" customFormat="1" ht="29.5" thickBot="1" x14ac:dyDescent="0.4">
      <c r="A24" s="439"/>
      <c r="B24" s="439"/>
      <c r="C24" s="440"/>
      <c r="D24" s="657" t="s">
        <v>1176</v>
      </c>
      <c r="E24" s="656" t="s">
        <v>199</v>
      </c>
      <c r="F24" s="427" t="str">
        <f t="shared" si="1"/>
        <v>Click to view Test</v>
      </c>
      <c r="G24" s="46" t="str">
        <f>IF(E24="","",INDEX('E2E Scenarios'!F:F,MATCH(E24,'E2E Scenarios'!$D:$D,0)))</f>
        <v>RMP Termination - GAS</v>
      </c>
      <c r="H24" s="49" t="str" cm="1">
        <f t="array" ref="H24">IFERROR(INDEX('E2E Scenarios'!$A:$A,SMALL(IF('E2E Scenarios'!$D:$D=$E24,ROW('E2E Scenarios'!$D:$D) - ROW(INDEX('E2E Scenarios'!$D:$D,1,1))+1),H$2)),"")</f>
        <v>RMP Terminated during Switch Request</v>
      </c>
      <c r="I24" s="59" t="str" cm="1">
        <f t="array" ref="I24">IFERROR(INDEX('E2E Scenarios'!$A:$A,SMALL(IF('E2E Scenarios'!$D:$D=$E24,ROW('E2E Scenarios'!$D:$D) - ROW(INDEX('E2E Scenarios'!$D:$D,1,1))+1),I$2)),"")</f>
        <v/>
      </c>
      <c r="J24" s="59" t="str" cm="1">
        <f t="array" ref="J24">IFERROR(INDEX('E2E Scenarios'!$A:$A,SMALL(IF('E2E Scenarios'!$D:$D=$E24,ROW('E2E Scenarios'!$D:$D) - ROW(INDEX('E2E Scenarios'!$D:$D,1,1))+1),J$2)),"")</f>
        <v/>
      </c>
      <c r="K24" s="59" t="str" cm="1">
        <f t="array" ref="K24">IFERROR(INDEX('E2E Scenarios'!$A:$A,SMALL(IF('E2E Scenarios'!$D:$D=$E24,ROW('E2E Scenarios'!$D:$D) - ROW(INDEX('E2E Scenarios'!$D:$D,1,1))+1),K$2)),"")</f>
        <v/>
      </c>
      <c r="L24" s="59" t="str" cm="1">
        <f t="array" ref="L24">IFERROR(INDEX('E2E Scenarios'!$A:$A,SMALL(IF('E2E Scenarios'!$D:$D=$E24,ROW('E2E Scenarios'!$D:$D) - ROW(INDEX('E2E Scenarios'!$D:$D,1,1))+1),L$2)),"")</f>
        <v/>
      </c>
      <c r="M24" s="59" t="str" cm="1">
        <f t="array" ref="M24">IFERROR(INDEX('E2E Scenarios'!$A:$A,SMALL(IF('E2E Scenarios'!$D:$D=$E24,ROW('E2E Scenarios'!$D:$D) - ROW(INDEX('E2E Scenarios'!$D:$D,1,1))+1),M$2)),"")</f>
        <v/>
      </c>
      <c r="N24" s="59" t="str" cm="1">
        <f t="array" ref="N24">IFERROR(INDEX('E2E Scenarios'!$A:$A,SMALL(IF('E2E Scenarios'!$D:$D=$E24,ROW('E2E Scenarios'!$D:$D) - ROW(INDEX('E2E Scenarios'!$D:$D,1,1))+1),N$2)),"")</f>
        <v/>
      </c>
      <c r="O24" s="59" t="str" cm="1">
        <f t="array" ref="O24">IFERROR(INDEX('E2E Scenarios'!$A:$A,SMALL(IF('E2E Scenarios'!$D:$D=$E24,ROW('E2E Scenarios'!$D:$D) - ROW(INDEX('E2E Scenarios'!$D:$D,1,1))+1),O$2)),"")</f>
        <v/>
      </c>
      <c r="P24" s="675" t="s">
        <v>1201</v>
      </c>
      <c r="Q24" s="679"/>
      <c r="R24" s="443"/>
      <c r="S24" s="443"/>
      <c r="T24" s="443"/>
      <c r="U24" s="443"/>
      <c r="V24" s="443"/>
      <c r="W24" s="443"/>
      <c r="X24" s="443"/>
      <c r="Y24" s="443"/>
    </row>
    <row r="25" spans="1:25" s="60" customFormat="1" ht="29.5" thickBot="1" x14ac:dyDescent="0.4">
      <c r="A25" s="439"/>
      <c r="B25" s="439"/>
      <c r="C25" s="440"/>
      <c r="D25" s="657" t="s">
        <v>1176</v>
      </c>
      <c r="E25" s="656" t="s">
        <v>201</v>
      </c>
      <c r="F25" s="427" t="str">
        <f t="shared" ref="F25" si="3">IF(E25="","",HYPERLINK("#'"&amp;E25&amp;"'!A1","Click to view Test"))</f>
        <v>Click to view Test</v>
      </c>
      <c r="G25" s="46" t="str">
        <f>IF(E25="","",INDEX('E2E Scenarios'!F:F,MATCH(E25,'E2E Scenarios'!$D:$D,0)))</f>
        <v>Inflight Switch Request for Terminated RMP- Gas</v>
      </c>
      <c r="H25" s="49" t="str" cm="1">
        <f t="array" ref="H25">IFERROR(INDEX('E2E Scenarios'!$A:$A,SMALL(IF('E2E Scenarios'!$D:$D=$E25,ROW('E2E Scenarios'!$D:$D) - ROW(INDEX('E2E Scenarios'!$D:$D,1,1))+1),H$2)),"")</f>
        <v>RMP Terminated during Switch Request</v>
      </c>
      <c r="I25" s="59" t="str" cm="1">
        <f t="array" ref="I25">IFERROR(INDEX('E2E Scenarios'!$A:$A,SMALL(IF('E2E Scenarios'!$D:$D=$E25,ROW('E2E Scenarios'!$D:$D) - ROW(INDEX('E2E Scenarios'!$D:$D,1,1))+1),I$2)),"")</f>
        <v/>
      </c>
      <c r="J25" s="59" t="str" cm="1">
        <f t="array" ref="J25">IFERROR(INDEX('E2E Scenarios'!$A:$A,SMALL(IF('E2E Scenarios'!$D:$D=$E25,ROW('E2E Scenarios'!$D:$D) - ROW(INDEX('E2E Scenarios'!$D:$D,1,1))+1),J$2)),"")</f>
        <v/>
      </c>
      <c r="K25" s="59" t="str" cm="1">
        <f t="array" ref="K25">IFERROR(INDEX('E2E Scenarios'!$A:$A,SMALL(IF('E2E Scenarios'!$D:$D=$E25,ROW('E2E Scenarios'!$D:$D) - ROW(INDEX('E2E Scenarios'!$D:$D,1,1))+1),K$2)),"")</f>
        <v/>
      </c>
      <c r="L25" s="59" t="str" cm="1">
        <f t="array" ref="L25">IFERROR(INDEX('E2E Scenarios'!$A:$A,SMALL(IF('E2E Scenarios'!$D:$D=$E25,ROW('E2E Scenarios'!$D:$D) - ROW(INDEX('E2E Scenarios'!$D:$D,1,1))+1),L$2)),"")</f>
        <v/>
      </c>
      <c r="M25" s="59" t="str" cm="1">
        <f t="array" ref="M25">IFERROR(INDEX('E2E Scenarios'!$A:$A,SMALL(IF('E2E Scenarios'!$D:$D=$E25,ROW('E2E Scenarios'!$D:$D) - ROW(INDEX('E2E Scenarios'!$D:$D,1,1))+1),M$2)),"")</f>
        <v/>
      </c>
      <c r="N25" s="59" t="str" cm="1">
        <f t="array" ref="N25">IFERROR(INDEX('E2E Scenarios'!$A:$A,SMALL(IF('E2E Scenarios'!$D:$D=$E25,ROW('E2E Scenarios'!$D:$D) - ROW(INDEX('E2E Scenarios'!$D:$D,1,1))+1),N$2)),"")</f>
        <v/>
      </c>
      <c r="O25" s="59" t="str" cm="1">
        <f t="array" ref="O25">IFERROR(INDEX('E2E Scenarios'!$A:$A,SMALL(IF('E2E Scenarios'!$D:$D=$E25,ROW('E2E Scenarios'!$D:$D) - ROW(INDEX('E2E Scenarios'!$D:$D,1,1))+1),O$2)),"")</f>
        <v/>
      </c>
      <c r="P25" s="675" t="s">
        <v>1201</v>
      </c>
      <c r="Q25" s="679"/>
      <c r="R25" s="443"/>
      <c r="S25" s="443"/>
      <c r="T25" s="443"/>
      <c r="U25" s="443"/>
      <c r="V25" s="443"/>
      <c r="W25" s="443"/>
      <c r="X25" s="443"/>
      <c r="Y25" s="443"/>
    </row>
    <row r="26" spans="1:25" s="60" customFormat="1" ht="58" x14ac:dyDescent="0.35">
      <c r="A26" s="439"/>
      <c r="B26" s="439"/>
      <c r="C26" s="440"/>
      <c r="D26" s="657" t="s">
        <v>1175</v>
      </c>
      <c r="E26" s="656" t="s">
        <v>1017</v>
      </c>
      <c r="F26" s="427" t="str">
        <f t="shared" ref="F26:F27" si="4">IF(E26="","",HYPERLINK("#'"&amp;E26&amp;"'!A1","Click to view Test"))</f>
        <v>Click to view Test</v>
      </c>
      <c r="G26" s="46" t="str">
        <f>IF(E26="","",INDEX('E2E Scenarios'!F:F,MATCH(E26,'E2E Scenarios'!$D:$D,0)))</f>
        <v>Replace Meter - Gas</v>
      </c>
      <c r="H26" s="49" t="str" cm="1">
        <f t="array" ref="H26">IFERROR(INDEX('E2E Scenarios'!$A:$A,SMALL(IF('E2E Scenarios'!$D:$D=$E26,ROW('E2E Scenarios'!$D:$D) - ROW(INDEX('E2E Scenarios'!$D:$D,1,1))+1),H$2)),"")</f>
        <v>Replace Meter</v>
      </c>
      <c r="I26" s="59" t="str" cm="1">
        <f t="array" ref="I26">IFERROR(INDEX('E2E Scenarios'!$A:$A,SMALL(IF('E2E Scenarios'!$D:$D=$E26,ROW('E2E Scenarios'!$D:$D) - ROW(INDEX('E2E Scenarios'!$D:$D,1,1))+1),I$2)),"")</f>
        <v/>
      </c>
      <c r="J26" s="59" t="str" cm="1">
        <f t="array" ref="J26">IFERROR(INDEX('E2E Scenarios'!$A:$A,SMALL(IF('E2E Scenarios'!$D:$D=$E26,ROW('E2E Scenarios'!$D:$D) - ROW(INDEX('E2E Scenarios'!$D:$D,1,1))+1),J$2)),"")</f>
        <v/>
      </c>
      <c r="K26" s="59" t="str" cm="1">
        <f t="array" ref="K26">IFERROR(INDEX('E2E Scenarios'!$A:$A,SMALL(IF('E2E Scenarios'!$D:$D=$E26,ROW('E2E Scenarios'!$D:$D) - ROW(INDEX('E2E Scenarios'!$D:$D,1,1))+1),K$2)),"")</f>
        <v/>
      </c>
      <c r="L26" s="59" t="str" cm="1">
        <f t="array" ref="L26">IFERROR(INDEX('E2E Scenarios'!$A:$A,SMALL(IF('E2E Scenarios'!$D:$D=$E26,ROW('E2E Scenarios'!$D:$D) - ROW(INDEX('E2E Scenarios'!$D:$D,1,1))+1),L$2)),"")</f>
        <v/>
      </c>
      <c r="M26" s="59" t="str" cm="1">
        <f t="array" ref="M26">IFERROR(INDEX('E2E Scenarios'!$A:$A,SMALL(IF('E2E Scenarios'!$D:$D=$E26,ROW('E2E Scenarios'!$D:$D) - ROW(INDEX('E2E Scenarios'!$D:$D,1,1))+1),M$2)),"")</f>
        <v/>
      </c>
      <c r="N26" s="59" t="str" cm="1">
        <f t="array" ref="N26">IFERROR(INDEX('E2E Scenarios'!$A:$A,SMALL(IF('E2E Scenarios'!$D:$D=$E26,ROW('E2E Scenarios'!$D:$D) - ROW(INDEX('E2E Scenarios'!$D:$D,1,1))+1),N$2)),"")</f>
        <v/>
      </c>
      <c r="O26" s="59" t="str" cm="1">
        <f t="array" ref="O26">IFERROR(INDEX('E2E Scenarios'!$A:$A,SMALL(IF('E2E Scenarios'!$D:$D=$E26,ROW('E2E Scenarios'!$D:$D) - ROW(INDEX('E2E Scenarios'!$D:$D,1,1))+1),O$2)),"")</f>
        <v/>
      </c>
      <c r="P26" s="677" t="s">
        <v>1200</v>
      </c>
      <c r="Q26" s="677"/>
      <c r="R26" s="443"/>
      <c r="S26" s="443"/>
      <c r="T26" s="443"/>
      <c r="U26" s="443"/>
      <c r="V26" s="443"/>
      <c r="W26" s="443"/>
      <c r="X26" s="443"/>
      <c r="Y26" s="443"/>
    </row>
    <row r="27" spans="1:25" s="60" customFormat="1" ht="15" thickBot="1" x14ac:dyDescent="0.4">
      <c r="A27" s="439"/>
      <c r="B27" s="439"/>
      <c r="C27" s="440"/>
      <c r="D27" s="657" t="s">
        <v>1175</v>
      </c>
      <c r="E27" s="656" t="s">
        <v>1022</v>
      </c>
      <c r="F27" s="427" t="str">
        <f t="shared" si="4"/>
        <v>Click to view Test</v>
      </c>
      <c r="G27" s="46" t="str">
        <f>IF(E27="","",INDEX('E2E Scenarios'!F:F,MATCH(E27,'E2E Scenarios'!$D:$D,0)))</f>
        <v>Remove Meter - Gas</v>
      </c>
      <c r="H27" s="49" t="str" cm="1">
        <f t="array" ref="H27">IFERROR(INDEX('E2E Scenarios'!$A:$A,SMALL(IF('E2E Scenarios'!$D:$D=$E27,ROW('E2E Scenarios'!$D:$D) - ROW(INDEX('E2E Scenarios'!$D:$D,1,1))+1),H$2)),"")</f>
        <v>Remove Meter</v>
      </c>
      <c r="I27" s="59" t="str" cm="1">
        <f t="array" ref="I27">IFERROR(INDEX('E2E Scenarios'!$A:$A,SMALL(IF('E2E Scenarios'!$D:$D=$E27,ROW('E2E Scenarios'!$D:$D) - ROW(INDEX('E2E Scenarios'!$D:$D,1,1))+1),I$2)),"")</f>
        <v/>
      </c>
      <c r="J27" s="59" t="str" cm="1">
        <f t="array" ref="J27">IFERROR(INDEX('E2E Scenarios'!$A:$A,SMALL(IF('E2E Scenarios'!$D:$D=$E27,ROW('E2E Scenarios'!$D:$D) - ROW(INDEX('E2E Scenarios'!$D:$D,1,1))+1),J$2)),"")</f>
        <v/>
      </c>
      <c r="K27" s="59" t="str" cm="1">
        <f t="array" ref="K27">IFERROR(INDEX('E2E Scenarios'!$A:$A,SMALL(IF('E2E Scenarios'!$D:$D=$E27,ROW('E2E Scenarios'!$D:$D) - ROW(INDEX('E2E Scenarios'!$D:$D,1,1))+1),K$2)),"")</f>
        <v/>
      </c>
      <c r="L27" s="59" t="str" cm="1">
        <f t="array" ref="L27">IFERROR(INDEX('E2E Scenarios'!$A:$A,SMALL(IF('E2E Scenarios'!$D:$D=$E27,ROW('E2E Scenarios'!$D:$D) - ROW(INDEX('E2E Scenarios'!$D:$D,1,1))+1),L$2)),"")</f>
        <v/>
      </c>
      <c r="M27" s="59" t="str" cm="1">
        <f t="array" ref="M27">IFERROR(INDEX('E2E Scenarios'!$A:$A,SMALL(IF('E2E Scenarios'!$D:$D=$E27,ROW('E2E Scenarios'!$D:$D) - ROW(INDEX('E2E Scenarios'!$D:$D,1,1))+1),M$2)),"")</f>
        <v/>
      </c>
      <c r="N27" s="59" t="str" cm="1">
        <f t="array" ref="N27">IFERROR(INDEX('E2E Scenarios'!$A:$A,SMALL(IF('E2E Scenarios'!$D:$D=$E27,ROW('E2E Scenarios'!$D:$D) - ROW(INDEX('E2E Scenarios'!$D:$D,1,1))+1),N$2)),"")</f>
        <v/>
      </c>
      <c r="O27" s="59" t="str" cm="1">
        <f t="array" ref="O27">IFERROR(INDEX('E2E Scenarios'!$A:$A,SMALL(IF('E2E Scenarios'!$D:$D=$E27,ROW('E2E Scenarios'!$D:$D) - ROW(INDEX('E2E Scenarios'!$D:$D,1,1))+1),O$2)),"")</f>
        <v/>
      </c>
      <c r="P27" s="675"/>
      <c r="Q27" s="679"/>
      <c r="R27" s="443"/>
      <c r="S27" s="443"/>
      <c r="T27" s="443"/>
      <c r="U27" s="443"/>
      <c r="V27" s="443"/>
      <c r="W27" s="443"/>
      <c r="X27" s="443"/>
      <c r="Y27" s="443"/>
    </row>
    <row r="28" spans="1:25" s="56" customFormat="1" ht="15" thickBot="1" x14ac:dyDescent="0.4">
      <c r="A28" s="441"/>
      <c r="B28" s="441"/>
      <c r="C28" s="442"/>
      <c r="D28" s="658" t="s">
        <v>1175</v>
      </c>
      <c r="E28" s="635" t="s">
        <v>1027</v>
      </c>
      <c r="F28" s="430" t="str">
        <f t="shared" ref="F28" si="5">IF(E28="","",HYPERLINK("#'"&amp;E28&amp;"'!A1","Click to view Test"))</f>
        <v>Click to view Test</v>
      </c>
      <c r="G28" s="46" t="str">
        <f>IF(E28="","",INDEX('E2E Scenarios'!F:F,MATCH(E28,'E2E Scenarios'!$D:$D,0)))</f>
        <v>Update RMP - Gas</v>
      </c>
      <c r="H28" s="49" t="str" cm="1">
        <f t="array" ref="H28">IFERROR(INDEX('E2E Scenarios'!$A:$A,SMALL(IF('E2E Scenarios'!$D:$D=$E28,ROW('E2E Scenarios'!$D:$D) - ROW(INDEX('E2E Scenarios'!$D:$D,1,1))+1),H$2)),"")</f>
        <v>Update RMP</v>
      </c>
      <c r="I28" s="59" t="str" cm="1">
        <f t="array" ref="I28">IFERROR(INDEX('E2E Scenarios'!$A:$A,SMALL(IF('E2E Scenarios'!$D:$D=$E28,ROW('E2E Scenarios'!$D:$D) - ROW(INDEX('E2E Scenarios'!$D:$D,1,1))+1),I$2)),"")</f>
        <v/>
      </c>
      <c r="J28" s="59" t="str" cm="1">
        <f t="array" ref="J28">IFERROR(INDEX('E2E Scenarios'!$A:$A,SMALL(IF('E2E Scenarios'!$D:$D=$E28,ROW('E2E Scenarios'!$D:$D) - ROW(INDEX('E2E Scenarios'!$D:$D,1,1))+1),J$2)),"")</f>
        <v/>
      </c>
      <c r="K28" s="59" t="str" cm="1">
        <f t="array" ref="K28">IFERROR(INDEX('E2E Scenarios'!$A:$A,SMALL(IF('E2E Scenarios'!$D:$D=$E28,ROW('E2E Scenarios'!$D:$D) - ROW(INDEX('E2E Scenarios'!$D:$D,1,1))+1),K$2)),"")</f>
        <v/>
      </c>
      <c r="L28" s="59" t="str" cm="1">
        <f t="array" ref="L28">IFERROR(INDEX('E2E Scenarios'!$A:$A,SMALL(IF('E2E Scenarios'!$D:$D=$E28,ROW('E2E Scenarios'!$D:$D) - ROW(INDEX('E2E Scenarios'!$D:$D,1,1))+1),L$2)),"")</f>
        <v/>
      </c>
      <c r="M28" s="59" t="str" cm="1">
        <f t="array" ref="M28">IFERROR(INDEX('E2E Scenarios'!$A:$A,SMALL(IF('E2E Scenarios'!$D:$D=$E28,ROW('E2E Scenarios'!$D:$D) - ROW(INDEX('E2E Scenarios'!$D:$D,1,1))+1),M$2)),"")</f>
        <v/>
      </c>
      <c r="N28" s="59" t="str" cm="1">
        <f t="array" ref="N28">IFERROR(INDEX('E2E Scenarios'!$A:$A,SMALL(IF('E2E Scenarios'!$D:$D=$E28,ROW('E2E Scenarios'!$D:$D) - ROW(INDEX('E2E Scenarios'!$D:$D,1,1))+1),N$2)),"")</f>
        <v/>
      </c>
      <c r="O28" s="59" t="str" cm="1">
        <f t="array" ref="O28">IFERROR(INDEX('E2E Scenarios'!$A:$A,SMALL(IF('E2E Scenarios'!$D:$D=$E28,ROW('E2E Scenarios'!$D:$D) - ROW(INDEX('E2E Scenarios'!$D:$D,1,1))+1),O$2)),"")</f>
        <v/>
      </c>
      <c r="P28" s="675"/>
      <c r="Q28" s="675"/>
      <c r="R28" s="435"/>
      <c r="S28" s="435"/>
      <c r="T28" s="435"/>
      <c r="U28" s="435"/>
      <c r="V28" s="435"/>
      <c r="W28" s="435"/>
      <c r="X28" s="435"/>
      <c r="Y28" s="435"/>
    </row>
    <row r="29" spans="1:25" s="57" customFormat="1" ht="29.5" thickBot="1" x14ac:dyDescent="0.4">
      <c r="A29" s="437" t="s">
        <v>9</v>
      </c>
      <c r="B29" s="437" t="s">
        <v>18</v>
      </c>
      <c r="C29" s="438" t="str">
        <f t="shared" si="0"/>
        <v>Click to view Flow</v>
      </c>
      <c r="D29" s="52" t="s">
        <v>968</v>
      </c>
      <c r="E29" s="47" t="s">
        <v>138</v>
      </c>
      <c r="F29" s="430" t="str">
        <f t="shared" si="1"/>
        <v>Click to view Test</v>
      </c>
      <c r="G29" s="52" t="str">
        <f>IF(E29="","",INDEX('E2E Scenarios'!F:F,MATCH(E29,'E2E Scenarios'!$D:$D,0)))</f>
        <v>Post Execution of Initial Registration - Gas</v>
      </c>
      <c r="H29" s="43" t="str" cm="1">
        <f t="array" ref="H29">IFERROR(INDEX('E2E Scenarios'!$A:$A,SMALL(IF('E2E Scenarios'!$D:$D=$E29,ROW('E2E Scenarios'!$D:$D) - ROW(INDEX('E2E Scenarios'!$D:$D,1,1))+1),H$2)),"")</f>
        <v>Initial Registration Successful - Gas Transporter</v>
      </c>
      <c r="I29" s="63" t="str" cm="1">
        <f t="array" ref="I29">IFERROR(INDEX('E2E Scenarios'!$A:$A,SMALL(IF('E2E Scenarios'!$D:$D=$E29,ROW('E2E Scenarios'!$D:$D) - ROW(INDEX('E2E Scenarios'!$D:$D,1,1))+1),I$2)),"")</f>
        <v>Initial Registration &amp; Update Successful - Supplier</v>
      </c>
      <c r="J29" s="63" t="str" cm="1">
        <f t="array" ref="J29">IFERROR(INDEX('E2E Scenarios'!$A:$A,SMALL(IF('E2E Scenarios'!$D:$D=$E29,ROW('E2E Scenarios'!$D:$D) - ROW(INDEX('E2E Scenarios'!$D:$D,1,1))+1),J$2)),"")</f>
        <v>De-activate Registration Successful</v>
      </c>
      <c r="K29" s="63" t="str" cm="1">
        <f t="array" ref="K29">IFERROR(INDEX('E2E Scenarios'!$A:$A,SMALL(IF('E2E Scenarios'!$D:$D=$E29,ROW('E2E Scenarios'!$D:$D) - ROW(INDEX('E2E Scenarios'!$D:$D,1,1))+1),K$2)),"")</f>
        <v>Meter Registration, Switch and Settlement</v>
      </c>
      <c r="L29" s="63" t="str" cm="1">
        <f t="array" ref="L29">IFERROR(INDEX('E2E Scenarios'!$A:$A,SMALL(IF('E2E Scenarios'!$D:$D=$E29,ROW('E2E Scenarios'!$D:$D) - ROW(INDEX('E2E Scenarios'!$D:$D,1,1))+1),L$2)),"")</f>
        <v/>
      </c>
      <c r="M29" s="63" t="str" cm="1">
        <f t="array" ref="M29">IFERROR(INDEX('E2E Scenarios'!$A:$A,SMALL(IF('E2E Scenarios'!$D:$D=$E29,ROW('E2E Scenarios'!$D:$D) - ROW(INDEX('E2E Scenarios'!$D:$D,1,1))+1),M$2)),"")</f>
        <v/>
      </c>
      <c r="N29" s="63" t="str" cm="1">
        <f t="array" ref="N29">IFERROR(INDEX('E2E Scenarios'!$A:$A,SMALL(IF('E2E Scenarios'!$D:$D=$E29,ROW('E2E Scenarios'!$D:$D) - ROW(INDEX('E2E Scenarios'!$D:$D,1,1))+1),N$2)),"")</f>
        <v/>
      </c>
      <c r="O29" s="63" t="str" cm="1">
        <f t="array" ref="O29">IFERROR(INDEX('E2E Scenarios'!$A:$A,SMALL(IF('E2E Scenarios'!$D:$D=$E29,ROW('E2E Scenarios'!$D:$D) - ROW(INDEX('E2E Scenarios'!$D:$D,1,1))+1),O$2)),"")</f>
        <v/>
      </c>
      <c r="P29" s="675"/>
      <c r="Q29" s="700"/>
      <c r="R29" s="437"/>
      <c r="S29" s="437"/>
      <c r="T29" s="437"/>
      <c r="U29" s="437"/>
      <c r="V29" s="437"/>
      <c r="W29" s="437"/>
      <c r="X29" s="437"/>
      <c r="Y29" s="437"/>
    </row>
    <row r="30" spans="1:25" s="57" customFormat="1" ht="87.5" thickBot="1" x14ac:dyDescent="0.4">
      <c r="A30" s="437" t="s">
        <v>10</v>
      </c>
      <c r="B30" s="437" t="s">
        <v>19</v>
      </c>
      <c r="C30" s="438" t="str">
        <f t="shared" si="0"/>
        <v>Click to view Flow</v>
      </c>
      <c r="D30" s="659" t="s">
        <v>1177</v>
      </c>
      <c r="E30" s="668"/>
      <c r="F30" s="669" t="str">
        <f t="shared" si="1"/>
        <v/>
      </c>
      <c r="G30" s="670" t="str">
        <f>IF(E30="","",INDEX('E2E Scenarios'!F:F,MATCH(E30,'E2E Scenarios'!$D:$D,0)))</f>
        <v/>
      </c>
      <c r="H30" s="671" cm="1">
        <f t="array" ref="H30">IFERROR(INDEX('E2E Scenarios'!$A:$A,SMALL(IF('E2E Scenarios'!$D:$D=$E30,ROW('E2E Scenarios'!$D:$D) - ROW(INDEX('E2E Scenarios'!$D:$D,1,1))+1),H$2)),"")</f>
        <v>0</v>
      </c>
      <c r="I30" s="672" cm="1">
        <f t="array" ref="I30">IFERROR(INDEX('E2E Scenarios'!$A:$A,SMALL(IF('E2E Scenarios'!$D:$D=$E30,ROW('E2E Scenarios'!$D:$D) - ROW(INDEX('E2E Scenarios'!$D:$D,1,1))+1),I$2)),"")</f>
        <v>0</v>
      </c>
      <c r="J30" s="672" cm="1">
        <f t="array" ref="J30">IFERROR(INDEX('E2E Scenarios'!$A:$A,SMALL(IF('E2E Scenarios'!$D:$D=$E30,ROW('E2E Scenarios'!$D:$D) - ROW(INDEX('E2E Scenarios'!$D:$D,1,1))+1),J$2)),"")</f>
        <v>0</v>
      </c>
      <c r="K30" s="672" cm="1">
        <f t="array" ref="K30">IFERROR(INDEX('E2E Scenarios'!$A:$A,SMALL(IF('E2E Scenarios'!$D:$D=$E30,ROW('E2E Scenarios'!$D:$D) - ROW(INDEX('E2E Scenarios'!$D:$D,1,1))+1),K$2)),"")</f>
        <v>0</v>
      </c>
      <c r="L30" s="672" cm="1">
        <f t="array" ref="L30">IFERROR(INDEX('E2E Scenarios'!$A:$A,SMALL(IF('E2E Scenarios'!$D:$D=$E30,ROW('E2E Scenarios'!$D:$D) - ROW(INDEX('E2E Scenarios'!$D:$D,1,1))+1),L$2)),"")</f>
        <v>0</v>
      </c>
      <c r="M30" s="672" cm="1">
        <f t="array" ref="M30">IFERROR(INDEX('E2E Scenarios'!$A:$A,SMALL(IF('E2E Scenarios'!$D:$D=$E30,ROW('E2E Scenarios'!$D:$D) - ROW(INDEX('E2E Scenarios'!$D:$D,1,1))+1),M$2)),"")</f>
        <v>0</v>
      </c>
      <c r="N30" s="672" cm="1">
        <f t="array" ref="N30">IFERROR(INDEX('E2E Scenarios'!$A:$A,SMALL(IF('E2E Scenarios'!$D:$D=$E30,ROW('E2E Scenarios'!$D:$D) - ROW(INDEX('E2E Scenarios'!$D:$D,1,1))+1),N$2)),"")</f>
        <v>0</v>
      </c>
      <c r="O30" s="672" cm="1">
        <f t="array" ref="O30">IFERROR(INDEX('E2E Scenarios'!$A:$A,SMALL(IF('E2E Scenarios'!$D:$D=$E30,ROW('E2E Scenarios'!$D:$D) - ROW(INDEX('E2E Scenarios'!$D:$D,1,1))+1),O$2)),"")</f>
        <v>0</v>
      </c>
      <c r="P30" s="676"/>
      <c r="Q30" s="676"/>
      <c r="R30" s="437"/>
      <c r="S30" s="437"/>
      <c r="T30" s="437"/>
      <c r="U30" s="437"/>
      <c r="V30" s="437"/>
      <c r="W30" s="437"/>
      <c r="X30" s="437"/>
      <c r="Y30" s="437"/>
    </row>
    <row r="31" spans="1:25" s="60" customFormat="1" ht="29" x14ac:dyDescent="0.35">
      <c r="A31" s="443" t="s">
        <v>11</v>
      </c>
      <c r="B31" s="443" t="s">
        <v>20</v>
      </c>
      <c r="C31" s="444" t="str">
        <f t="shared" si="0"/>
        <v>Click to view Flow</v>
      </c>
      <c r="D31" s="46" t="s">
        <v>957</v>
      </c>
      <c r="E31" s="45" t="s">
        <v>132</v>
      </c>
      <c r="F31" s="431" t="str">
        <f t="shared" si="1"/>
        <v>Click to view Test</v>
      </c>
      <c r="G31" s="46" t="str">
        <f>IF(E31="","",INDEX('E2E Scenarios'!F:F,MATCH(E31,'E2E Scenarios'!$D:$D,0)))</f>
        <v>Initial Gas Registration from Gas Transporter - Pending</v>
      </c>
      <c r="H31" s="49" t="str" cm="1">
        <f t="array" ref="H31">IFERROR(INDEX('E2E Scenarios'!$A:$A,SMALL(IF('E2E Scenarios'!$D:$D=$E31,ROW('E2E Scenarios'!$D:$D) - ROW(INDEX('E2E Scenarios'!$D:$D,1,1))+1),H$2)),"")</f>
        <v>Initial Registration Successful - Gas Transporter</v>
      </c>
      <c r="I31" s="59" t="str" cm="1">
        <f t="array" ref="I31">IFERROR(INDEX('E2E Scenarios'!$A:$A,SMALL(IF('E2E Scenarios'!$D:$D=$E31,ROW('E2E Scenarios'!$D:$D) - ROW(INDEX('E2E Scenarios'!$D:$D,1,1))+1),I$2)),"")</f>
        <v/>
      </c>
      <c r="J31" s="59" t="str" cm="1">
        <f t="array" ref="J31">IFERROR(INDEX('E2E Scenarios'!$A:$A,SMALL(IF('E2E Scenarios'!$D:$D=$E31,ROW('E2E Scenarios'!$D:$D) - ROW(INDEX('E2E Scenarios'!$D:$D,1,1))+1),J$2)),"")</f>
        <v/>
      </c>
      <c r="K31" s="59" t="str" cm="1">
        <f t="array" ref="K31">IFERROR(INDEX('E2E Scenarios'!$A:$A,SMALL(IF('E2E Scenarios'!$D:$D=$E31,ROW('E2E Scenarios'!$D:$D) - ROW(INDEX('E2E Scenarios'!$D:$D,1,1))+1),K$2)),"")</f>
        <v/>
      </c>
      <c r="L31" s="59" t="str" cm="1">
        <f t="array" ref="L31">IFERROR(INDEX('E2E Scenarios'!$A:$A,SMALL(IF('E2E Scenarios'!$D:$D=$E31,ROW('E2E Scenarios'!$D:$D) - ROW(INDEX('E2E Scenarios'!$D:$D,1,1))+1),L$2)),"")</f>
        <v/>
      </c>
      <c r="M31" s="59" t="str" cm="1">
        <f t="array" ref="M31">IFERROR(INDEX('E2E Scenarios'!$A:$A,SMALL(IF('E2E Scenarios'!$D:$D=$E31,ROW('E2E Scenarios'!$D:$D) - ROW(INDEX('E2E Scenarios'!$D:$D,1,1))+1),M$2)),"")</f>
        <v/>
      </c>
      <c r="N31" s="59" t="str" cm="1">
        <f t="array" ref="N31">IFERROR(INDEX('E2E Scenarios'!$A:$A,SMALL(IF('E2E Scenarios'!$D:$D=$E31,ROW('E2E Scenarios'!$D:$D) - ROW(INDEX('E2E Scenarios'!$D:$D,1,1))+1),N$2)),"")</f>
        <v/>
      </c>
      <c r="O31" s="59" t="str" cm="1">
        <f t="array" ref="O31">IFERROR(INDEX('E2E Scenarios'!$A:$A,SMALL(IF('E2E Scenarios'!$D:$D=$E31,ROW('E2E Scenarios'!$D:$D) - ROW(INDEX('E2E Scenarios'!$D:$D,1,1))+1),O$2)),"")</f>
        <v/>
      </c>
      <c r="P31" s="677"/>
      <c r="Q31" s="677"/>
      <c r="R31" s="443"/>
      <c r="S31" s="443"/>
      <c r="T31" s="443"/>
      <c r="U31" s="443"/>
      <c r="V31" s="443"/>
      <c r="W31" s="443"/>
      <c r="X31" s="443"/>
      <c r="Y31" s="443"/>
    </row>
    <row r="32" spans="1:25" s="55" customFormat="1" ht="30.75" customHeight="1" thickBot="1" x14ac:dyDescent="0.4">
      <c r="A32" s="439"/>
      <c r="B32" s="439"/>
      <c r="C32" s="440"/>
      <c r="D32" s="50" t="s">
        <v>959</v>
      </c>
      <c r="E32" s="54" t="s">
        <v>158</v>
      </c>
      <c r="F32" s="430" t="str">
        <f t="shared" si="1"/>
        <v>Click to view Test</v>
      </c>
      <c r="G32" s="46" t="str">
        <f>IF(E32="","",INDEX('E2E Scenarios'!F:F,MATCH(E32,'E2E Scenarios'!$D:$D,0)))</f>
        <v>Initial Gas Registration from Energy Supplier - Pending</v>
      </c>
      <c r="H32" s="49" t="str" cm="1">
        <f t="array" ref="H32">IFERROR(INDEX('E2E Scenarios'!$A:$A,SMALL(IF('E2E Scenarios'!$D:$D=$E32,ROW('E2E Scenarios'!$D:$D) - ROW(INDEX('E2E Scenarios'!$D:$D,1,1))+1),H$2)),"")</f>
        <v>Initial Registration &amp; Update Successful - Supplier</v>
      </c>
      <c r="I32" s="59" t="str" cm="1">
        <f t="array" ref="I32">IFERROR(INDEX('E2E Scenarios'!$A:$A,SMALL(IF('E2E Scenarios'!$D:$D=$E32,ROW('E2E Scenarios'!$D:$D) - ROW(INDEX('E2E Scenarios'!$D:$D,1,1))+1),I$2)),"")</f>
        <v>Initial Registration Withdrawal</v>
      </c>
      <c r="J32" s="59" t="str" cm="1">
        <f t="array" ref="J32">IFERROR(INDEX('E2E Scenarios'!$A:$A,SMALL(IF('E2E Scenarios'!$D:$D=$E32,ROW('E2E Scenarios'!$D:$D) - ROW(INDEX('E2E Scenarios'!$D:$D,1,1))+1),J$2)),"")</f>
        <v>Meter Registration, Switch and Settlement</v>
      </c>
      <c r="K32" s="59" t="str" cm="1">
        <f t="array" ref="K32">IFERROR(INDEX('E2E Scenarios'!$A:$A,SMALL(IF('E2E Scenarios'!$D:$D=$E32,ROW('E2E Scenarios'!$D:$D) - ROW(INDEX('E2E Scenarios'!$D:$D,1,1))+1),K$2)),"")</f>
        <v/>
      </c>
      <c r="L32" s="59" t="str" cm="1">
        <f t="array" ref="L32">IFERROR(INDEX('E2E Scenarios'!$A:$A,SMALL(IF('E2E Scenarios'!$D:$D=$E32,ROW('E2E Scenarios'!$D:$D) - ROW(INDEX('E2E Scenarios'!$D:$D,1,1))+1),L$2)),"")</f>
        <v/>
      </c>
      <c r="M32" s="59" t="str" cm="1">
        <f t="array" ref="M32">IFERROR(INDEX('E2E Scenarios'!$A:$A,SMALL(IF('E2E Scenarios'!$D:$D=$E32,ROW('E2E Scenarios'!$D:$D) - ROW(INDEX('E2E Scenarios'!$D:$D,1,1))+1),M$2)),"")</f>
        <v/>
      </c>
      <c r="N32" s="59" t="str" cm="1">
        <f t="array" ref="N32">IFERROR(INDEX('E2E Scenarios'!$A:$A,SMALL(IF('E2E Scenarios'!$D:$D=$E32,ROW('E2E Scenarios'!$D:$D) - ROW(INDEX('E2E Scenarios'!$D:$D,1,1))+1),N$2)),"")</f>
        <v/>
      </c>
      <c r="O32" s="59" t="str" cm="1">
        <f t="array" ref="O32">IFERROR(INDEX('E2E Scenarios'!$A:$A,SMALL(IF('E2E Scenarios'!$D:$D=$E32,ROW('E2E Scenarios'!$D:$D) - ROW(INDEX('E2E Scenarios'!$D:$D,1,1))+1),O$2)),"")</f>
        <v/>
      </c>
      <c r="P32" s="679"/>
      <c r="Q32" s="679"/>
      <c r="R32" s="454"/>
      <c r="S32" s="454"/>
      <c r="T32" s="454"/>
      <c r="U32" s="454"/>
      <c r="V32" s="454"/>
      <c r="W32" s="454"/>
      <c r="X32" s="454"/>
      <c r="Y32" s="454"/>
    </row>
    <row r="33" spans="1:25" s="691" customFormat="1" ht="145.5" thickBot="1" x14ac:dyDescent="0.4">
      <c r="A33" s="691" t="s">
        <v>12</v>
      </c>
      <c r="B33" s="691" t="s">
        <v>21</v>
      </c>
      <c r="C33" s="692" t="str">
        <f t="shared" si="0"/>
        <v>Click to view Flow</v>
      </c>
      <c r="D33" s="693" t="s">
        <v>969</v>
      </c>
      <c r="E33" s="694" t="s">
        <v>174</v>
      </c>
      <c r="F33" s="695" t="str">
        <f t="shared" si="1"/>
        <v>Click to view Test</v>
      </c>
      <c r="G33" s="693" t="str">
        <f>IF(E33="","",INDEX('E2E Scenarios'!F:F,MATCH(E33,'E2E Scenarios'!$D:$D,0)))</f>
        <v>Registration Deactivation - Gas</v>
      </c>
      <c r="H33" s="696" t="str" cm="1">
        <f t="array" ref="H33">IFERROR(INDEX('E2E Scenarios'!$A:$A,SMALL(IF('E2E Scenarios'!$D:$D=$E33,ROW('E2E Scenarios'!$D:$D) - ROW(INDEX('E2E Scenarios'!$D:$D,1,1))+1),H$2)),"")</f>
        <v>De-activate Registration Successful</v>
      </c>
      <c r="I33" s="697" t="str" cm="1">
        <f t="array" ref="I33">IFERROR(INDEX('E2E Scenarios'!$A:$A,SMALL(IF('E2E Scenarios'!$D:$D=$E33,ROW('E2E Scenarios'!$D:$D) - ROW(INDEX('E2E Scenarios'!$D:$D,1,1))+1),I$2)),"")</f>
        <v/>
      </c>
      <c r="J33" s="697" t="str" cm="1">
        <f t="array" ref="J33">IFERROR(INDEX('E2E Scenarios'!$A:$A,SMALL(IF('E2E Scenarios'!$D:$D=$E33,ROW('E2E Scenarios'!$D:$D) - ROW(INDEX('E2E Scenarios'!$D:$D,1,1))+1),J$2)),"")</f>
        <v/>
      </c>
      <c r="K33" s="697" t="str" cm="1">
        <f t="array" ref="K33">IFERROR(INDEX('E2E Scenarios'!$A:$A,SMALL(IF('E2E Scenarios'!$D:$D=$E33,ROW('E2E Scenarios'!$D:$D) - ROW(INDEX('E2E Scenarios'!$D:$D,1,1))+1),K$2)),"")</f>
        <v/>
      </c>
      <c r="L33" s="697" t="str" cm="1">
        <f t="array" ref="L33">IFERROR(INDEX('E2E Scenarios'!$A:$A,SMALL(IF('E2E Scenarios'!$D:$D=$E33,ROW('E2E Scenarios'!$D:$D) - ROW(INDEX('E2E Scenarios'!$D:$D,1,1))+1),L$2)),"")</f>
        <v/>
      </c>
      <c r="M33" s="697" t="str" cm="1">
        <f t="array" ref="M33">IFERROR(INDEX('E2E Scenarios'!$A:$A,SMALL(IF('E2E Scenarios'!$D:$D=$E33,ROW('E2E Scenarios'!$D:$D) - ROW(INDEX('E2E Scenarios'!$D:$D,1,1))+1),M$2)),"")</f>
        <v/>
      </c>
      <c r="N33" s="697" t="str" cm="1">
        <f t="array" ref="N33">IFERROR(INDEX('E2E Scenarios'!$A:$A,SMALL(IF('E2E Scenarios'!$D:$D=$E33,ROW('E2E Scenarios'!$D:$D) - ROW(INDEX('E2E Scenarios'!$D:$D,1,1))+1),N$2)),"")</f>
        <v/>
      </c>
      <c r="O33" s="697" t="str" cm="1">
        <f t="array" ref="O33">IFERROR(INDEX('E2E Scenarios'!$A:$A,SMALL(IF('E2E Scenarios'!$D:$D=$E33,ROW('E2E Scenarios'!$D:$D) - ROW(INDEX('E2E Scenarios'!$D:$D,1,1))+1),O$2)),"")</f>
        <v/>
      </c>
      <c r="P33" s="697"/>
      <c r="Q33" s="697" t="s">
        <v>1211</v>
      </c>
      <c r="R33" s="697" t="s">
        <v>1212</v>
      </c>
    </row>
    <row r="34" spans="1:25" s="57" customFormat="1" ht="87.5" thickBot="1" x14ac:dyDescent="0.4">
      <c r="A34" s="437" t="s">
        <v>13</v>
      </c>
      <c r="B34" s="437" t="s">
        <v>22</v>
      </c>
      <c r="C34" s="438" t="str">
        <f t="shared" si="0"/>
        <v>Click to view Flow</v>
      </c>
      <c r="D34" s="659" t="s">
        <v>1179</v>
      </c>
      <c r="E34" s="668"/>
      <c r="F34" s="669" t="str">
        <f t="shared" si="1"/>
        <v/>
      </c>
      <c r="G34" s="670" t="str">
        <f>IF(E34="","",INDEX('E2E Scenarios'!F:F,MATCH(E34,'E2E Scenarios'!$D:$D,0)))</f>
        <v/>
      </c>
      <c r="H34" s="671" cm="1">
        <f t="array" ref="H34">IFERROR(INDEX('E2E Scenarios'!$A:$A,SMALL(IF('E2E Scenarios'!$D:$D=$E34,ROW('E2E Scenarios'!$D:$D) - ROW(INDEX('E2E Scenarios'!$D:$D,1,1))+1),H$2)),"")</f>
        <v>0</v>
      </c>
      <c r="I34" s="672" cm="1">
        <f t="array" ref="I34">IFERROR(INDEX('E2E Scenarios'!$A:$A,SMALL(IF('E2E Scenarios'!$D:$D=$E34,ROW('E2E Scenarios'!$D:$D) - ROW(INDEX('E2E Scenarios'!$D:$D,1,1))+1),I$2)),"")</f>
        <v>0</v>
      </c>
      <c r="J34" s="672" cm="1">
        <f t="array" ref="J34">IFERROR(INDEX('E2E Scenarios'!$A:$A,SMALL(IF('E2E Scenarios'!$D:$D=$E34,ROW('E2E Scenarios'!$D:$D) - ROW(INDEX('E2E Scenarios'!$D:$D,1,1))+1),J$2)),"")</f>
        <v>0</v>
      </c>
      <c r="K34" s="672" cm="1">
        <f t="array" ref="K34">IFERROR(INDEX('E2E Scenarios'!$A:$A,SMALL(IF('E2E Scenarios'!$D:$D=$E34,ROW('E2E Scenarios'!$D:$D) - ROW(INDEX('E2E Scenarios'!$D:$D,1,1))+1),K$2)),"")</f>
        <v>0</v>
      </c>
      <c r="L34" s="672" cm="1">
        <f t="array" ref="L34">IFERROR(INDEX('E2E Scenarios'!$A:$A,SMALL(IF('E2E Scenarios'!$D:$D=$E34,ROW('E2E Scenarios'!$D:$D) - ROW(INDEX('E2E Scenarios'!$D:$D,1,1))+1),L$2)),"")</f>
        <v>0</v>
      </c>
      <c r="M34" s="672" cm="1">
        <f t="array" ref="M34">IFERROR(INDEX('E2E Scenarios'!$A:$A,SMALL(IF('E2E Scenarios'!$D:$D=$E34,ROW('E2E Scenarios'!$D:$D) - ROW(INDEX('E2E Scenarios'!$D:$D,1,1))+1),M$2)),"")</f>
        <v>0</v>
      </c>
      <c r="N34" s="672" cm="1">
        <f t="array" ref="N34">IFERROR(INDEX('E2E Scenarios'!$A:$A,SMALL(IF('E2E Scenarios'!$D:$D=$E34,ROW('E2E Scenarios'!$D:$D) - ROW(INDEX('E2E Scenarios'!$D:$D,1,1))+1),N$2)),"")</f>
        <v>0</v>
      </c>
      <c r="O34" s="672" cm="1">
        <f t="array" ref="O34">IFERROR(INDEX('E2E Scenarios'!$A:$A,SMALL(IF('E2E Scenarios'!$D:$D=$E34,ROW('E2E Scenarios'!$D:$D) - ROW(INDEX('E2E Scenarios'!$D:$D,1,1))+1),O$2)),"")</f>
        <v>0</v>
      </c>
      <c r="P34" s="676"/>
      <c r="Q34" s="676"/>
      <c r="R34" s="437"/>
      <c r="S34" s="437"/>
      <c r="T34" s="437"/>
      <c r="U34" s="437"/>
      <c r="V34" s="437"/>
      <c r="W34" s="437"/>
      <c r="X34" s="437"/>
      <c r="Y34" s="437"/>
    </row>
    <row r="35" spans="1:25" s="450" customFormat="1" x14ac:dyDescent="0.35">
      <c r="C35" s="451"/>
      <c r="D35" s="452"/>
      <c r="F35" s="451"/>
      <c r="G35" s="452"/>
      <c r="H35" s="452"/>
      <c r="I35" s="452"/>
      <c r="J35" s="452"/>
      <c r="K35" s="452"/>
      <c r="L35" s="452"/>
      <c r="M35" s="452"/>
      <c r="N35" s="452"/>
      <c r="O35" s="452"/>
      <c r="P35" s="452"/>
      <c r="Q35" s="452"/>
    </row>
    <row r="36" spans="1:25" s="450" customFormat="1" x14ac:dyDescent="0.35">
      <c r="C36" s="451"/>
      <c r="D36" s="452"/>
      <c r="F36" s="451"/>
      <c r="G36" s="452"/>
      <c r="H36" s="452"/>
      <c r="I36" s="452"/>
      <c r="J36" s="452"/>
      <c r="K36" s="452"/>
      <c r="L36" s="452"/>
      <c r="M36" s="452"/>
      <c r="N36" s="452"/>
      <c r="O36" s="452"/>
      <c r="P36" s="452"/>
      <c r="Q36" s="452"/>
    </row>
    <row r="37" spans="1:25" s="450" customFormat="1" x14ac:dyDescent="0.35">
      <c r="C37" s="451"/>
      <c r="D37" s="452"/>
      <c r="F37" s="451"/>
      <c r="G37" s="452"/>
      <c r="H37" s="452"/>
      <c r="I37" s="452"/>
      <c r="J37" s="452"/>
      <c r="K37" s="452"/>
      <c r="L37" s="452"/>
      <c r="M37" s="452"/>
      <c r="N37" s="452"/>
      <c r="O37" s="452"/>
      <c r="P37" s="452"/>
      <c r="Q37" s="452"/>
    </row>
    <row r="38" spans="1:25" s="450" customFormat="1" x14ac:dyDescent="0.35">
      <c r="C38" s="451"/>
      <c r="D38" s="452"/>
      <c r="F38" s="451"/>
      <c r="G38" s="452"/>
      <c r="H38" s="452"/>
      <c r="I38" s="452"/>
      <c r="J38" s="452"/>
      <c r="K38" s="452"/>
      <c r="L38" s="452"/>
      <c r="M38" s="452"/>
      <c r="N38" s="452"/>
      <c r="O38" s="452"/>
      <c r="P38" s="452"/>
      <c r="Q38" s="452"/>
    </row>
    <row r="39" spans="1:25" s="450" customFormat="1" x14ac:dyDescent="0.35">
      <c r="C39" s="451"/>
      <c r="D39" s="452"/>
      <c r="F39" s="451"/>
      <c r="G39" s="452"/>
      <c r="H39" s="452"/>
      <c r="I39" s="452"/>
      <c r="J39" s="452"/>
      <c r="K39" s="452"/>
      <c r="L39" s="452"/>
      <c r="M39" s="452"/>
      <c r="N39" s="452"/>
      <c r="O39" s="452"/>
      <c r="P39" s="452"/>
      <c r="Q39" s="452"/>
    </row>
    <row r="40" spans="1:25" s="450" customFormat="1" x14ac:dyDescent="0.35">
      <c r="C40" s="451"/>
      <c r="D40" s="452"/>
      <c r="F40" s="451"/>
      <c r="G40" s="452"/>
      <c r="H40" s="452"/>
      <c r="I40" s="452"/>
      <c r="J40" s="452"/>
      <c r="K40" s="452"/>
      <c r="L40" s="452"/>
      <c r="M40" s="452"/>
      <c r="N40" s="452"/>
      <c r="O40" s="452"/>
      <c r="P40" s="452"/>
      <c r="Q40" s="452"/>
    </row>
    <row r="41" spans="1:25" s="450" customFormat="1" x14ac:dyDescent="0.35">
      <c r="C41" s="451"/>
      <c r="D41" s="452"/>
      <c r="F41" s="451"/>
      <c r="G41" s="452"/>
      <c r="H41" s="452"/>
      <c r="I41" s="452"/>
      <c r="J41" s="452"/>
      <c r="K41" s="452"/>
      <c r="L41" s="452"/>
      <c r="M41" s="452"/>
      <c r="N41" s="452"/>
      <c r="O41" s="452"/>
      <c r="P41" s="452"/>
      <c r="Q41" s="452"/>
    </row>
    <row r="42" spans="1:25" s="450" customFormat="1" x14ac:dyDescent="0.35">
      <c r="C42" s="451"/>
      <c r="D42" s="452"/>
      <c r="F42" s="451"/>
      <c r="G42" s="452"/>
      <c r="H42" s="452"/>
      <c r="I42" s="452"/>
      <c r="J42" s="452"/>
      <c r="K42" s="452"/>
      <c r="L42" s="452"/>
      <c r="M42" s="452"/>
      <c r="N42" s="452"/>
      <c r="O42" s="452"/>
      <c r="P42" s="452"/>
      <c r="Q42" s="452"/>
    </row>
    <row r="43" spans="1:25" s="450" customFormat="1" x14ac:dyDescent="0.35">
      <c r="C43" s="451"/>
      <c r="D43" s="452"/>
      <c r="F43" s="451"/>
      <c r="G43" s="452"/>
      <c r="H43" s="452"/>
      <c r="I43" s="452"/>
      <c r="J43" s="452"/>
      <c r="K43" s="452"/>
      <c r="L43" s="452"/>
      <c r="M43" s="452"/>
      <c r="N43" s="452"/>
      <c r="O43" s="452"/>
      <c r="P43" s="452"/>
      <c r="Q43" s="452"/>
    </row>
    <row r="44" spans="1:25" s="450" customFormat="1" x14ac:dyDescent="0.35">
      <c r="C44" s="451"/>
      <c r="D44" s="452"/>
      <c r="F44" s="451"/>
      <c r="G44" s="452"/>
      <c r="H44" s="452"/>
      <c r="I44" s="452"/>
      <c r="J44" s="452"/>
      <c r="K44" s="452"/>
      <c r="L44" s="452"/>
      <c r="M44" s="452"/>
      <c r="N44" s="452"/>
      <c r="O44" s="452"/>
      <c r="P44" s="452"/>
      <c r="Q44" s="452"/>
    </row>
    <row r="45" spans="1:25" s="450" customFormat="1" x14ac:dyDescent="0.35">
      <c r="C45" s="451"/>
      <c r="D45" s="452"/>
      <c r="F45" s="451"/>
      <c r="G45" s="452"/>
      <c r="H45" s="452"/>
      <c r="I45" s="452"/>
      <c r="J45" s="452"/>
      <c r="K45" s="452"/>
      <c r="L45" s="452"/>
      <c r="M45" s="452"/>
      <c r="N45" s="452"/>
      <c r="O45" s="452"/>
      <c r="P45" s="452"/>
      <c r="Q45" s="452"/>
    </row>
    <row r="46" spans="1:25" s="450" customFormat="1" x14ac:dyDescent="0.35">
      <c r="C46" s="451"/>
      <c r="D46" s="452"/>
      <c r="F46" s="451"/>
      <c r="G46" s="452"/>
      <c r="H46" s="452"/>
      <c r="I46" s="452"/>
      <c r="J46" s="452"/>
      <c r="K46" s="452"/>
      <c r="L46" s="452"/>
      <c r="M46" s="452"/>
      <c r="N46" s="452"/>
      <c r="O46" s="452"/>
      <c r="P46" s="452"/>
      <c r="Q46" s="452"/>
    </row>
    <row r="47" spans="1:25" s="450" customFormat="1" x14ac:dyDescent="0.35">
      <c r="C47" s="451"/>
      <c r="D47" s="452"/>
      <c r="F47" s="451"/>
      <c r="G47" s="452"/>
      <c r="H47" s="452"/>
      <c r="I47" s="452"/>
      <c r="J47" s="452"/>
      <c r="K47" s="452"/>
      <c r="L47" s="452"/>
      <c r="M47" s="452"/>
      <c r="N47" s="452"/>
      <c r="O47" s="452"/>
      <c r="P47" s="452"/>
      <c r="Q47" s="452"/>
    </row>
    <row r="48" spans="1:25" s="450" customFormat="1" x14ac:dyDescent="0.35">
      <c r="C48" s="451"/>
      <c r="D48" s="452"/>
      <c r="F48" s="451"/>
      <c r="G48" s="452"/>
      <c r="H48" s="452"/>
      <c r="I48" s="452"/>
      <c r="J48" s="452"/>
      <c r="K48" s="452"/>
      <c r="L48" s="452"/>
      <c r="M48" s="452"/>
      <c r="N48" s="452"/>
      <c r="O48" s="452"/>
      <c r="P48" s="452"/>
      <c r="Q48" s="452"/>
    </row>
    <row r="49" spans="3:17" s="450" customFormat="1" x14ac:dyDescent="0.35">
      <c r="C49" s="451"/>
      <c r="D49" s="452"/>
      <c r="F49" s="451"/>
      <c r="G49" s="452"/>
      <c r="H49" s="452"/>
      <c r="I49" s="452"/>
      <c r="J49" s="452"/>
      <c r="K49" s="452"/>
      <c r="L49" s="452"/>
      <c r="M49" s="452"/>
      <c r="N49" s="452"/>
      <c r="O49" s="452"/>
      <c r="P49" s="452"/>
      <c r="Q49" s="452"/>
    </row>
    <row r="50" spans="3:17" s="450" customFormat="1" x14ac:dyDescent="0.35">
      <c r="C50" s="451"/>
      <c r="D50" s="452"/>
      <c r="F50" s="451"/>
      <c r="G50" s="452"/>
      <c r="H50" s="452"/>
      <c r="I50" s="452"/>
      <c r="J50" s="452"/>
      <c r="K50" s="452"/>
      <c r="L50" s="452"/>
      <c r="M50" s="452"/>
      <c r="N50" s="452"/>
      <c r="O50" s="452"/>
      <c r="P50" s="452"/>
      <c r="Q50" s="452"/>
    </row>
    <row r="51" spans="3:17" s="450" customFormat="1" x14ac:dyDescent="0.35">
      <c r="C51" s="451"/>
      <c r="D51" s="452"/>
      <c r="F51" s="451"/>
      <c r="G51" s="452"/>
      <c r="H51" s="452"/>
      <c r="I51" s="452"/>
      <c r="J51" s="452"/>
      <c r="K51" s="452"/>
      <c r="L51" s="452"/>
      <c r="M51" s="452"/>
      <c r="N51" s="452"/>
      <c r="O51" s="452"/>
      <c r="P51" s="452"/>
      <c r="Q51" s="452"/>
    </row>
    <row r="52" spans="3:17" s="450" customFormat="1" x14ac:dyDescent="0.35">
      <c r="C52" s="451"/>
      <c r="D52" s="452"/>
      <c r="F52" s="451"/>
      <c r="G52" s="452"/>
      <c r="H52" s="452"/>
      <c r="I52" s="452"/>
      <c r="J52" s="452"/>
      <c r="K52" s="452"/>
      <c r="L52" s="452"/>
      <c r="M52" s="452"/>
      <c r="N52" s="452"/>
      <c r="O52" s="452"/>
      <c r="P52" s="452"/>
      <c r="Q52" s="452"/>
    </row>
    <row r="53" spans="3:17" s="450" customFormat="1" x14ac:dyDescent="0.35">
      <c r="C53" s="451"/>
      <c r="D53" s="452"/>
      <c r="F53" s="451"/>
      <c r="G53" s="452"/>
      <c r="H53" s="452"/>
      <c r="I53" s="452"/>
      <c r="J53" s="452"/>
      <c r="K53" s="452"/>
      <c r="L53" s="452"/>
      <c r="M53" s="452"/>
      <c r="N53" s="452"/>
      <c r="O53" s="452"/>
      <c r="P53" s="452"/>
      <c r="Q53" s="452"/>
    </row>
    <row r="54" spans="3:17" s="450" customFormat="1" x14ac:dyDescent="0.35">
      <c r="C54" s="451"/>
      <c r="D54" s="452"/>
      <c r="F54" s="451"/>
      <c r="G54" s="452"/>
      <c r="H54" s="452"/>
      <c r="I54" s="452"/>
      <c r="J54" s="452"/>
      <c r="K54" s="452"/>
      <c r="L54" s="452"/>
      <c r="M54" s="452"/>
      <c r="N54" s="452"/>
      <c r="O54" s="452"/>
      <c r="P54" s="452"/>
      <c r="Q54" s="452"/>
    </row>
    <row r="55" spans="3:17" s="450" customFormat="1" x14ac:dyDescent="0.35">
      <c r="C55" s="451"/>
      <c r="D55" s="452"/>
      <c r="F55" s="451"/>
      <c r="G55" s="452"/>
      <c r="H55" s="452"/>
      <c r="I55" s="452"/>
      <c r="J55" s="452"/>
      <c r="K55" s="452"/>
      <c r="L55" s="452"/>
      <c r="M55" s="452"/>
      <c r="N55" s="452"/>
      <c r="O55" s="452"/>
      <c r="P55" s="452"/>
      <c r="Q55" s="452"/>
    </row>
    <row r="56" spans="3:17" s="450" customFormat="1" x14ac:dyDescent="0.35">
      <c r="C56" s="451"/>
      <c r="D56" s="452"/>
      <c r="F56" s="451"/>
      <c r="G56" s="452"/>
      <c r="H56" s="452"/>
      <c r="I56" s="452"/>
      <c r="J56" s="452"/>
      <c r="K56" s="452"/>
      <c r="L56" s="452"/>
      <c r="M56" s="452"/>
      <c r="N56" s="452"/>
      <c r="O56" s="452"/>
      <c r="P56" s="452"/>
      <c r="Q56" s="452"/>
    </row>
    <row r="57" spans="3:17" s="450" customFormat="1" x14ac:dyDescent="0.35">
      <c r="C57" s="451"/>
      <c r="D57" s="452"/>
      <c r="F57" s="451"/>
      <c r="G57" s="452"/>
      <c r="H57" s="452"/>
      <c r="I57" s="452"/>
      <c r="J57" s="452"/>
      <c r="K57" s="452"/>
      <c r="L57" s="452"/>
      <c r="M57" s="452"/>
      <c r="N57" s="452"/>
      <c r="O57" s="452"/>
      <c r="P57" s="452"/>
      <c r="Q57" s="452"/>
    </row>
    <row r="58" spans="3:17" s="450" customFormat="1" x14ac:dyDescent="0.35">
      <c r="C58" s="451"/>
      <c r="D58" s="452"/>
      <c r="F58" s="451"/>
      <c r="G58" s="452"/>
      <c r="H58" s="452"/>
      <c r="I58" s="452"/>
      <c r="J58" s="452"/>
      <c r="K58" s="452"/>
      <c r="L58" s="452"/>
      <c r="M58" s="452"/>
      <c r="N58" s="452"/>
      <c r="O58" s="452"/>
      <c r="P58" s="452"/>
      <c r="Q58" s="452"/>
    </row>
    <row r="59" spans="3:17" s="450" customFormat="1" x14ac:dyDescent="0.35">
      <c r="C59" s="451"/>
      <c r="D59" s="452"/>
      <c r="F59" s="451"/>
      <c r="G59" s="452"/>
      <c r="H59" s="452"/>
      <c r="I59" s="452"/>
      <c r="J59" s="452"/>
      <c r="K59" s="452"/>
      <c r="L59" s="452"/>
      <c r="M59" s="452"/>
      <c r="N59" s="452"/>
      <c r="O59" s="452"/>
      <c r="P59" s="452"/>
      <c r="Q59" s="452"/>
    </row>
    <row r="60" spans="3:17" s="450" customFormat="1" x14ac:dyDescent="0.35">
      <c r="C60" s="451"/>
      <c r="D60" s="452"/>
      <c r="F60" s="451"/>
      <c r="G60" s="452"/>
      <c r="H60" s="452"/>
      <c r="I60" s="452"/>
      <c r="J60" s="452"/>
      <c r="K60" s="452"/>
      <c r="L60" s="452"/>
      <c r="M60" s="452"/>
      <c r="N60" s="452"/>
      <c r="O60" s="452"/>
      <c r="P60" s="452"/>
      <c r="Q60" s="452"/>
    </row>
    <row r="61" spans="3:17" s="450" customFormat="1" x14ac:dyDescent="0.35">
      <c r="C61" s="451"/>
      <c r="D61" s="452"/>
      <c r="F61" s="451"/>
      <c r="G61" s="452"/>
      <c r="H61" s="452"/>
      <c r="I61" s="452"/>
      <c r="J61" s="452"/>
      <c r="K61" s="452"/>
      <c r="L61" s="452"/>
      <c r="M61" s="452"/>
      <c r="N61" s="452"/>
      <c r="O61" s="452"/>
      <c r="P61" s="452"/>
      <c r="Q61" s="452"/>
    </row>
    <row r="62" spans="3:17" s="450" customFormat="1" x14ac:dyDescent="0.35">
      <c r="C62" s="451"/>
      <c r="D62" s="452"/>
      <c r="F62" s="451"/>
      <c r="G62" s="452"/>
      <c r="H62" s="452"/>
      <c r="I62" s="452"/>
      <c r="J62" s="452"/>
      <c r="K62" s="452"/>
      <c r="L62" s="452"/>
      <c r="M62" s="452"/>
      <c r="N62" s="452"/>
      <c r="O62" s="452"/>
      <c r="P62" s="452"/>
      <c r="Q62" s="452"/>
    </row>
    <row r="63" spans="3:17" s="450" customFormat="1" x14ac:dyDescent="0.35">
      <c r="C63" s="451"/>
      <c r="D63" s="452"/>
      <c r="F63" s="451"/>
      <c r="G63" s="452"/>
      <c r="H63" s="452"/>
      <c r="I63" s="452"/>
      <c r="J63" s="452"/>
      <c r="K63" s="452"/>
      <c r="L63" s="452"/>
      <c r="M63" s="452"/>
      <c r="N63" s="452"/>
      <c r="O63" s="452"/>
      <c r="P63" s="452"/>
      <c r="Q63" s="452"/>
    </row>
  </sheetData>
  <autoFilter ref="A2:Y2" xr:uid="{D18EFBB8-0742-4611-94C9-5F89B58AC5E0}"/>
  <mergeCells count="8">
    <mergeCell ref="H1:O1"/>
    <mergeCell ref="D1:D2"/>
    <mergeCell ref="A1:A2"/>
    <mergeCell ref="B1:B2"/>
    <mergeCell ref="C1:C2"/>
    <mergeCell ref="E1:E2"/>
    <mergeCell ref="F1:F2"/>
    <mergeCell ref="G1:G2"/>
  </mergeCells>
  <phoneticPr fontId="3" type="noConversion"/>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D4694-A27D-4D39-B1C3-E50E3E1721F2}">
  <dimension ref="A1:M115"/>
  <sheetViews>
    <sheetView showGridLines="0" showRuler="0" zoomScaleNormal="100" zoomScalePageLayoutView="106" workbookViewId="0">
      <pane xSplit="6" topLeftCell="M1" activePane="topRight" state="frozen"/>
      <selection pane="topRight" activeCell="D1" sqref="D1"/>
    </sheetView>
  </sheetViews>
  <sheetFormatPr defaultColWidth="10.54296875" defaultRowHeight="20.149999999999999" customHeight="1" x14ac:dyDescent="0.3"/>
  <cols>
    <col min="1" max="1" width="19.1796875" style="155" customWidth="1"/>
    <col min="2" max="2" width="39.1796875" style="155" customWidth="1"/>
    <col min="3" max="3" width="14.54296875" style="155" customWidth="1"/>
    <col min="4" max="4" width="54.81640625" style="144" customWidth="1"/>
    <col min="5" max="5" width="15.453125" style="144" bestFit="1" customWidth="1"/>
    <col min="6" max="6" width="47.453125" style="144" customWidth="1"/>
    <col min="7" max="7" width="50.453125" style="144" customWidth="1"/>
    <col min="8" max="8" width="20" style="144" customWidth="1"/>
    <col min="9" max="9" width="35.81640625" style="144" customWidth="1"/>
    <col min="10" max="10" width="18.54296875" style="144" customWidth="1"/>
    <col min="11" max="11" width="45.54296875" style="144" customWidth="1"/>
    <col min="12" max="12" width="33" style="144" customWidth="1"/>
    <col min="13" max="13" width="66.54296875" style="144" customWidth="1"/>
    <col min="14" max="16384" width="10.54296875" style="144"/>
  </cols>
  <sheetData>
    <row r="1" spans="1:13" ht="39" customHeight="1" x14ac:dyDescent="0.3">
      <c r="A1" s="257" t="s">
        <v>239</v>
      </c>
      <c r="B1" s="142" t="s">
        <v>105</v>
      </c>
      <c r="C1" s="186"/>
      <c r="D1" s="449" t="s">
        <v>956</v>
      </c>
      <c r="E1" s="123"/>
      <c r="F1" s="449" t="s">
        <v>974</v>
      </c>
      <c r="G1" s="143"/>
      <c r="H1" s="143"/>
      <c r="I1" s="143"/>
      <c r="J1" s="143"/>
      <c r="K1" s="143"/>
      <c r="L1" s="143"/>
      <c r="M1" s="143"/>
    </row>
    <row r="2" spans="1:13" ht="14.5" x14ac:dyDescent="0.3">
      <c r="A2" s="257" t="s">
        <v>240</v>
      </c>
      <c r="B2" s="768" t="s">
        <v>1181</v>
      </c>
      <c r="C2" s="769"/>
      <c r="D2" s="769"/>
      <c r="E2" s="769"/>
      <c r="F2" s="769"/>
      <c r="G2" s="143"/>
      <c r="H2" s="143"/>
      <c r="I2" s="143"/>
      <c r="J2" s="143"/>
      <c r="K2" s="143"/>
      <c r="L2" s="143"/>
      <c r="M2" s="143"/>
    </row>
    <row r="3" spans="1:13" ht="20.149999999999999" customHeight="1" x14ac:dyDescent="0.3">
      <c r="A3" s="772" t="s">
        <v>24</v>
      </c>
      <c r="B3" s="775" t="s">
        <v>520</v>
      </c>
      <c r="C3" s="776"/>
      <c r="D3" s="776"/>
      <c r="E3" s="776"/>
      <c r="F3" s="776"/>
      <c r="G3" s="335"/>
      <c r="H3" s="335"/>
      <c r="I3" s="335"/>
      <c r="J3" s="335"/>
      <c r="K3" s="335"/>
      <c r="L3" s="335"/>
      <c r="M3" s="335"/>
    </row>
    <row r="4" spans="1:13" ht="20.149999999999999" customHeight="1" x14ac:dyDescent="0.3">
      <c r="A4" s="773"/>
      <c r="B4" s="777"/>
      <c r="C4" s="778"/>
      <c r="D4" s="778"/>
      <c r="E4" s="778"/>
      <c r="F4" s="778"/>
      <c r="G4" s="336"/>
      <c r="H4" s="336"/>
      <c r="I4" s="336"/>
      <c r="J4" s="336"/>
      <c r="K4" s="336"/>
      <c r="L4" s="336"/>
      <c r="M4" s="336"/>
    </row>
    <row r="5" spans="1:13" ht="29.25" customHeight="1" x14ac:dyDescent="0.3">
      <c r="A5" s="773"/>
      <c r="B5" s="777"/>
      <c r="C5" s="778"/>
      <c r="D5" s="778"/>
      <c r="E5" s="778"/>
      <c r="F5" s="778"/>
      <c r="G5" s="336"/>
      <c r="H5" s="336"/>
      <c r="I5" s="336"/>
      <c r="J5" s="336"/>
      <c r="K5" s="336"/>
      <c r="L5" s="336"/>
      <c r="M5" s="336"/>
    </row>
    <row r="6" spans="1:13" ht="18.75" customHeight="1" x14ac:dyDescent="0.3">
      <c r="A6" s="773"/>
      <c r="B6" s="777"/>
      <c r="C6" s="778"/>
      <c r="D6" s="778"/>
      <c r="E6" s="778"/>
      <c r="F6" s="778"/>
      <c r="G6" s="336"/>
      <c r="H6" s="336"/>
      <c r="I6" s="336"/>
      <c r="J6" s="336"/>
      <c r="K6" s="336"/>
      <c r="L6" s="336"/>
      <c r="M6" s="336"/>
    </row>
    <row r="7" spans="1:13" ht="29.15" customHeight="1" x14ac:dyDescent="0.3">
      <c r="A7" s="774"/>
      <c r="B7" s="779"/>
      <c r="C7" s="780"/>
      <c r="D7" s="780"/>
      <c r="E7" s="780"/>
      <c r="F7" s="780"/>
      <c r="G7" s="337"/>
      <c r="H7" s="337"/>
      <c r="I7" s="337"/>
      <c r="J7" s="337"/>
      <c r="K7" s="337"/>
      <c r="L7" s="337"/>
      <c r="M7" s="337"/>
    </row>
    <row r="8" spans="1:13" ht="31.5" customHeight="1" x14ac:dyDescent="0.3">
      <c r="A8" s="257" t="s">
        <v>242</v>
      </c>
      <c r="B8" s="768" t="s">
        <v>521</v>
      </c>
      <c r="C8" s="769"/>
      <c r="D8" s="769"/>
      <c r="E8" s="769"/>
      <c r="F8" s="769"/>
      <c r="G8" s="143"/>
      <c r="H8" s="143"/>
      <c r="I8" s="143"/>
      <c r="J8" s="143"/>
      <c r="K8" s="143"/>
      <c r="L8" s="143"/>
      <c r="M8" s="143"/>
    </row>
    <row r="9" spans="1:13" ht="87.75" customHeight="1" x14ac:dyDescent="0.3">
      <c r="A9" s="257" t="s">
        <v>244</v>
      </c>
      <c r="B9" s="768" t="s">
        <v>522</v>
      </c>
      <c r="C9" s="769"/>
      <c r="D9" s="769"/>
      <c r="E9" s="769"/>
      <c r="F9" s="769"/>
      <c r="G9" s="186"/>
      <c r="H9" s="186"/>
      <c r="I9" s="304"/>
      <c r="J9" s="304"/>
      <c r="K9" s="304"/>
      <c r="L9" s="304"/>
      <c r="M9" s="304"/>
    </row>
    <row r="10" spans="1:13" ht="59.25" customHeight="1" x14ac:dyDescent="0.3">
      <c r="A10" s="257" t="s">
        <v>246</v>
      </c>
      <c r="B10" s="768" t="s">
        <v>523</v>
      </c>
      <c r="C10" s="769"/>
      <c r="D10" s="769"/>
      <c r="E10" s="769"/>
      <c r="F10" s="769"/>
      <c r="G10" s="143"/>
      <c r="H10" s="143"/>
      <c r="I10" s="143"/>
      <c r="J10" s="143"/>
      <c r="K10" s="143"/>
      <c r="L10" s="143"/>
      <c r="M10" s="143"/>
    </row>
    <row r="11" spans="1:13" ht="14.5" x14ac:dyDescent="0.3">
      <c r="A11" s="257" t="s">
        <v>248</v>
      </c>
      <c r="B11" s="768" t="s">
        <v>52</v>
      </c>
      <c r="C11" s="769"/>
      <c r="D11" s="769"/>
      <c r="E11" s="769"/>
      <c r="F11" s="769"/>
      <c r="G11" s="143"/>
      <c r="H11" s="143"/>
      <c r="I11" s="143"/>
      <c r="J11" s="143"/>
      <c r="K11" s="143"/>
      <c r="L11" s="143"/>
      <c r="M11" s="143"/>
    </row>
    <row r="12" spans="1:13" ht="20.149999999999999" customHeight="1" x14ac:dyDescent="0.3">
      <c r="A12" s="770" t="s">
        <v>249</v>
      </c>
      <c r="B12" s="771"/>
      <c r="C12" s="771"/>
      <c r="D12" s="771"/>
      <c r="E12" s="771"/>
      <c r="F12" s="771"/>
      <c r="G12" s="771"/>
      <c r="H12" s="771"/>
      <c r="I12" s="771"/>
      <c r="J12" s="771"/>
      <c r="K12" s="771"/>
      <c r="L12" s="771"/>
      <c r="M12" s="771"/>
    </row>
    <row r="13" spans="1:13" s="145" customFormat="1" ht="41.25" customHeight="1" x14ac:dyDescent="0.35">
      <c r="A13" s="242" t="s">
        <v>246</v>
      </c>
      <c r="B13" s="242" t="s">
        <v>250</v>
      </c>
      <c r="C13" s="242" t="s">
        <v>437</v>
      </c>
      <c r="D13" s="242" t="s">
        <v>252</v>
      </c>
      <c r="E13" s="242" t="s">
        <v>253</v>
      </c>
      <c r="F13" s="242" t="s">
        <v>254</v>
      </c>
      <c r="G13" s="242" t="s">
        <v>255</v>
      </c>
      <c r="H13" s="242" t="s">
        <v>256</v>
      </c>
      <c r="I13" s="242" t="s">
        <v>257</v>
      </c>
      <c r="J13" s="242" t="s">
        <v>258</v>
      </c>
      <c r="K13" s="242" t="s">
        <v>259</v>
      </c>
      <c r="L13" s="242" t="s">
        <v>438</v>
      </c>
      <c r="M13" s="588" t="s">
        <v>25</v>
      </c>
    </row>
    <row r="14" spans="1:13" s="145" customFormat="1" ht="60" customHeight="1" x14ac:dyDescent="0.35">
      <c r="A14" s="146" t="s">
        <v>524</v>
      </c>
      <c r="B14" s="146" t="s">
        <v>525</v>
      </c>
      <c r="C14" s="293" t="s">
        <v>53</v>
      </c>
      <c r="D14" s="146" t="s">
        <v>526</v>
      </c>
      <c r="E14" s="147" t="s">
        <v>276</v>
      </c>
      <c r="F14" s="182" t="s">
        <v>527</v>
      </c>
      <c r="G14" s="146" t="s">
        <v>528</v>
      </c>
      <c r="H14" s="286" t="s">
        <v>265</v>
      </c>
      <c r="I14" s="146" t="s">
        <v>266</v>
      </c>
      <c r="J14" s="149" t="s">
        <v>52</v>
      </c>
      <c r="K14" s="149" t="s">
        <v>52</v>
      </c>
      <c r="L14" s="149">
        <v>202</v>
      </c>
      <c r="M14" s="183"/>
    </row>
    <row r="15" spans="1:13" s="497" customFormat="1" ht="204.75" customHeight="1" x14ac:dyDescent="0.35">
      <c r="A15" s="486" t="s">
        <v>529</v>
      </c>
      <c r="B15" s="516" t="s">
        <v>530</v>
      </c>
      <c r="C15" s="487" t="s">
        <v>54</v>
      </c>
      <c r="D15" s="517" t="s">
        <v>531</v>
      </c>
      <c r="E15" s="518" t="s">
        <v>35</v>
      </c>
      <c r="F15" s="518" t="s">
        <v>527</v>
      </c>
      <c r="G15" s="519" t="s">
        <v>532</v>
      </c>
      <c r="H15" s="516" t="s">
        <v>52</v>
      </c>
      <c r="I15" s="516" t="s">
        <v>52</v>
      </c>
      <c r="J15" s="486" t="s">
        <v>533</v>
      </c>
      <c r="K15" s="486" t="s">
        <v>534</v>
      </c>
      <c r="L15" s="486">
        <v>202</v>
      </c>
      <c r="M15" s="520"/>
    </row>
    <row r="16" spans="1:13" s="153" customFormat="1" ht="58.5" customHeight="1" x14ac:dyDescent="0.35">
      <c r="A16" s="146" t="s">
        <v>535</v>
      </c>
      <c r="B16" s="146" t="s">
        <v>536</v>
      </c>
      <c r="C16" s="293" t="s">
        <v>53</v>
      </c>
      <c r="D16" s="151" t="s">
        <v>537</v>
      </c>
      <c r="E16" s="152" t="s">
        <v>276</v>
      </c>
      <c r="F16" s="243" t="s">
        <v>538</v>
      </c>
      <c r="G16" s="243" t="s">
        <v>449</v>
      </c>
      <c r="H16" s="243" t="s">
        <v>52</v>
      </c>
      <c r="I16" s="148" t="s">
        <v>52</v>
      </c>
      <c r="J16" s="146" t="s">
        <v>52</v>
      </c>
      <c r="K16" s="146" t="s">
        <v>52</v>
      </c>
      <c r="L16" s="149">
        <v>202</v>
      </c>
      <c r="M16" s="133"/>
    </row>
    <row r="17" spans="1:13" s="153" customFormat="1" ht="58.5" customHeight="1" x14ac:dyDescent="0.35">
      <c r="A17" s="146" t="s">
        <v>535</v>
      </c>
      <c r="B17" s="146" t="s">
        <v>280</v>
      </c>
      <c r="C17" s="293" t="s">
        <v>53</v>
      </c>
      <c r="D17" s="151" t="s">
        <v>281</v>
      </c>
      <c r="E17" s="147" t="s">
        <v>45</v>
      </c>
      <c r="F17" s="243" t="s">
        <v>539</v>
      </c>
      <c r="G17" s="243" t="s">
        <v>449</v>
      </c>
      <c r="H17" s="243" t="s">
        <v>52</v>
      </c>
      <c r="I17" s="148" t="s">
        <v>52</v>
      </c>
      <c r="J17" s="148" t="s">
        <v>52</v>
      </c>
      <c r="K17" s="146" t="s">
        <v>52</v>
      </c>
      <c r="L17" s="146">
        <v>202</v>
      </c>
      <c r="M17" s="131"/>
    </row>
    <row r="18" spans="1:13" s="153" customFormat="1" ht="24" x14ac:dyDescent="0.35">
      <c r="A18" s="146" t="s">
        <v>535</v>
      </c>
      <c r="B18" s="146" t="s">
        <v>540</v>
      </c>
      <c r="C18" s="293" t="s">
        <v>53</v>
      </c>
      <c r="D18" s="151" t="s">
        <v>541</v>
      </c>
      <c r="E18" s="147" t="s">
        <v>39</v>
      </c>
      <c r="F18" s="243" t="s">
        <v>542</v>
      </c>
      <c r="G18" s="243" t="s">
        <v>449</v>
      </c>
      <c r="H18" s="243" t="s">
        <v>52</v>
      </c>
      <c r="I18" s="148" t="s">
        <v>52</v>
      </c>
      <c r="J18" s="148" t="s">
        <v>52</v>
      </c>
      <c r="K18" s="146" t="s">
        <v>52</v>
      </c>
      <c r="L18" s="146">
        <v>202</v>
      </c>
      <c r="M18" s="133"/>
    </row>
    <row r="19" spans="1:13" s="153" customFormat="1" ht="24" x14ac:dyDescent="0.35">
      <c r="A19" s="146" t="s">
        <v>535</v>
      </c>
      <c r="B19" s="146" t="s">
        <v>543</v>
      </c>
      <c r="C19" s="293" t="s">
        <v>53</v>
      </c>
      <c r="D19" s="151" t="s">
        <v>287</v>
      </c>
      <c r="E19" s="147" t="s">
        <v>40</v>
      </c>
      <c r="F19" s="146" t="s">
        <v>544</v>
      </c>
      <c r="G19" s="243" t="s">
        <v>449</v>
      </c>
      <c r="H19" s="243" t="s">
        <v>52</v>
      </c>
      <c r="I19" s="148" t="s">
        <v>52</v>
      </c>
      <c r="J19" s="148" t="s">
        <v>52</v>
      </c>
      <c r="K19" s="146" t="s">
        <v>52</v>
      </c>
      <c r="L19" s="146">
        <v>202</v>
      </c>
      <c r="M19" s="131"/>
    </row>
    <row r="20" spans="1:13" s="497" customFormat="1" ht="36" x14ac:dyDescent="0.35">
      <c r="A20" s="491" t="s">
        <v>289</v>
      </c>
      <c r="B20" s="486" t="s">
        <v>290</v>
      </c>
      <c r="C20" s="521" t="s">
        <v>53</v>
      </c>
      <c r="D20" s="495" t="s">
        <v>545</v>
      </c>
      <c r="E20" s="488" t="s">
        <v>36</v>
      </c>
      <c r="F20" s="486" t="s">
        <v>52</v>
      </c>
      <c r="G20" s="486" t="s">
        <v>292</v>
      </c>
      <c r="H20" s="496" t="s">
        <v>52</v>
      </c>
      <c r="I20" s="486" t="s">
        <v>52</v>
      </c>
      <c r="J20" s="486" t="s">
        <v>52</v>
      </c>
      <c r="K20" s="486" t="s">
        <v>52</v>
      </c>
      <c r="L20" s="486">
        <v>202</v>
      </c>
      <c r="M20" s="502"/>
    </row>
    <row r="21" spans="1:13" s="153" customFormat="1" ht="36" x14ac:dyDescent="0.35">
      <c r="A21" s="148" t="s">
        <v>289</v>
      </c>
      <c r="B21" s="146" t="s">
        <v>293</v>
      </c>
      <c r="C21" s="293" t="s">
        <v>53</v>
      </c>
      <c r="D21" s="151" t="s">
        <v>546</v>
      </c>
      <c r="E21" s="152" t="s">
        <v>37</v>
      </c>
      <c r="F21" s="146" t="s">
        <v>52</v>
      </c>
      <c r="G21" s="146" t="s">
        <v>547</v>
      </c>
      <c r="H21" s="243" t="s">
        <v>52</v>
      </c>
      <c r="I21" s="146" t="s">
        <v>52</v>
      </c>
      <c r="J21" s="243" t="s">
        <v>52</v>
      </c>
      <c r="K21" s="146" t="s">
        <v>52</v>
      </c>
      <c r="L21" s="149">
        <v>202</v>
      </c>
      <c r="M21" s="163"/>
    </row>
    <row r="22" spans="1:13" s="153" customFormat="1" ht="24" x14ac:dyDescent="0.35">
      <c r="A22" s="148" t="s">
        <v>289</v>
      </c>
      <c r="B22" s="146" t="s">
        <v>295</v>
      </c>
      <c r="C22" s="293" t="s">
        <v>53</v>
      </c>
      <c r="D22" s="151" t="s">
        <v>548</v>
      </c>
      <c r="E22" s="147" t="s">
        <v>38</v>
      </c>
      <c r="F22" s="146" t="s">
        <v>549</v>
      </c>
      <c r="G22" s="146" t="s">
        <v>550</v>
      </c>
      <c r="H22" s="243" t="s">
        <v>52</v>
      </c>
      <c r="I22" s="146" t="s">
        <v>52</v>
      </c>
      <c r="J22" s="243" t="s">
        <v>52</v>
      </c>
      <c r="K22" s="146" t="s">
        <v>52</v>
      </c>
      <c r="L22" s="146">
        <v>202</v>
      </c>
      <c r="M22" s="163"/>
    </row>
    <row r="23" spans="1:13" s="153" customFormat="1" ht="75.650000000000006" customHeight="1" x14ac:dyDescent="0.35">
      <c r="A23" s="146" t="s">
        <v>551</v>
      </c>
      <c r="B23" s="146" t="s">
        <v>552</v>
      </c>
      <c r="C23" s="293" t="s">
        <v>53</v>
      </c>
      <c r="D23" s="151" t="s">
        <v>360</v>
      </c>
      <c r="E23" s="147" t="s">
        <v>361</v>
      </c>
      <c r="F23" s="146" t="s">
        <v>553</v>
      </c>
      <c r="G23" s="243" t="s">
        <v>449</v>
      </c>
      <c r="H23" s="243" t="s">
        <v>52</v>
      </c>
      <c r="I23" s="148" t="s">
        <v>52</v>
      </c>
      <c r="J23" s="148" t="s">
        <v>52</v>
      </c>
      <c r="K23" s="146" t="s">
        <v>52</v>
      </c>
      <c r="L23" s="146">
        <v>202</v>
      </c>
      <c r="M23" s="131"/>
    </row>
    <row r="24" spans="1:13" s="153" customFormat="1" ht="12" x14ac:dyDescent="0.35">
      <c r="A24" s="148"/>
      <c r="B24" s="146"/>
      <c r="C24" s="146"/>
      <c r="D24" s="146"/>
      <c r="E24" s="147"/>
      <c r="F24" s="146"/>
      <c r="G24" s="146"/>
      <c r="H24" s="243"/>
      <c r="I24" s="146"/>
      <c r="J24" s="146"/>
      <c r="K24" s="146"/>
      <c r="L24" s="146"/>
      <c r="M24" s="148"/>
    </row>
    <row r="25" spans="1:13" s="153" customFormat="1" ht="12" x14ac:dyDescent="0.35">
      <c r="A25" s="148"/>
      <c r="B25" s="146"/>
      <c r="C25" s="146"/>
      <c r="D25" s="146"/>
      <c r="E25" s="147"/>
      <c r="F25" s="146"/>
      <c r="G25" s="146"/>
      <c r="H25" s="243"/>
      <c r="I25" s="146"/>
      <c r="J25" s="146"/>
      <c r="K25" s="146"/>
      <c r="L25" s="146"/>
      <c r="M25" s="148"/>
    </row>
    <row r="26" spans="1:13" ht="20.149999999999999" customHeight="1" x14ac:dyDescent="0.3">
      <c r="E26" s="157"/>
    </row>
    <row r="27" spans="1:13" ht="20.149999999999999" customHeight="1" x14ac:dyDescent="0.3">
      <c r="E27" s="157"/>
    </row>
    <row r="28" spans="1:13" ht="20.149999999999999" customHeight="1" x14ac:dyDescent="0.3">
      <c r="E28" s="157"/>
    </row>
    <row r="29" spans="1:13" ht="20.149999999999999" customHeight="1" x14ac:dyDescent="0.3">
      <c r="E29" s="157"/>
    </row>
    <row r="30" spans="1:13" ht="20.149999999999999" customHeight="1" x14ac:dyDescent="0.3">
      <c r="E30" s="157"/>
    </row>
    <row r="31" spans="1:13" ht="20.149999999999999" customHeight="1" x14ac:dyDescent="0.3">
      <c r="E31" s="157"/>
    </row>
    <row r="32" spans="1:13" ht="20.149999999999999" customHeight="1" x14ac:dyDescent="0.3">
      <c r="E32" s="157"/>
    </row>
    <row r="33" spans="5:5" ht="20.149999999999999" customHeight="1" x14ac:dyDescent="0.3">
      <c r="E33" s="157"/>
    </row>
    <row r="34" spans="5:5" ht="20.149999999999999" customHeight="1" x14ac:dyDescent="0.3">
      <c r="E34" s="157"/>
    </row>
    <row r="35" spans="5:5" ht="20.149999999999999" customHeight="1" x14ac:dyDescent="0.3">
      <c r="E35" s="157"/>
    </row>
    <row r="36" spans="5:5" ht="20.149999999999999" customHeight="1" x14ac:dyDescent="0.3">
      <c r="E36" s="157"/>
    </row>
    <row r="37" spans="5:5" ht="20.149999999999999" customHeight="1" x14ac:dyDescent="0.3">
      <c r="E37" s="157"/>
    </row>
    <row r="38" spans="5:5" ht="20.149999999999999" customHeight="1" x14ac:dyDescent="0.3">
      <c r="E38" s="157"/>
    </row>
    <row r="39" spans="5:5" ht="20.149999999999999" customHeight="1" x14ac:dyDescent="0.3">
      <c r="E39" s="157"/>
    </row>
    <row r="40" spans="5:5" ht="20.149999999999999" customHeight="1" x14ac:dyDescent="0.3">
      <c r="E40" s="157"/>
    </row>
    <row r="41" spans="5:5" ht="20.149999999999999" customHeight="1" x14ac:dyDescent="0.3">
      <c r="E41" s="157"/>
    </row>
    <row r="42" spans="5:5" ht="20.149999999999999" customHeight="1" x14ac:dyDescent="0.3">
      <c r="E42" s="157"/>
    </row>
    <row r="43" spans="5:5" ht="20.149999999999999" customHeight="1" x14ac:dyDescent="0.3">
      <c r="E43" s="157"/>
    </row>
    <row r="44" spans="5:5" ht="20.149999999999999" customHeight="1" x14ac:dyDescent="0.3">
      <c r="E44" s="157"/>
    </row>
    <row r="45" spans="5:5" ht="20.149999999999999" customHeight="1" x14ac:dyDescent="0.3">
      <c r="E45" s="157"/>
    </row>
    <row r="46" spans="5:5" ht="20.149999999999999" customHeight="1" x14ac:dyDescent="0.3">
      <c r="E46" s="157"/>
    </row>
    <row r="47" spans="5:5" ht="20.149999999999999" customHeight="1" x14ac:dyDescent="0.3">
      <c r="E47" s="157"/>
    </row>
    <row r="48" spans="5:5" ht="20.149999999999999" customHeight="1" x14ac:dyDescent="0.3">
      <c r="E48" s="157"/>
    </row>
    <row r="49" spans="5:5" ht="20.149999999999999" customHeight="1" x14ac:dyDescent="0.3">
      <c r="E49" s="157"/>
    </row>
    <row r="50" spans="5:5" ht="20.149999999999999" customHeight="1" x14ac:dyDescent="0.3">
      <c r="E50" s="157"/>
    </row>
    <row r="51" spans="5:5" ht="20.149999999999999" customHeight="1" x14ac:dyDescent="0.3">
      <c r="E51" s="157"/>
    </row>
    <row r="52" spans="5:5" ht="20.149999999999999" customHeight="1" x14ac:dyDescent="0.3">
      <c r="E52" s="157"/>
    </row>
    <row r="53" spans="5:5" ht="20.149999999999999" customHeight="1" x14ac:dyDescent="0.3">
      <c r="E53" s="157"/>
    </row>
    <row r="54" spans="5:5" ht="20.149999999999999" customHeight="1" x14ac:dyDescent="0.3">
      <c r="E54" s="157"/>
    </row>
    <row r="55" spans="5:5" ht="20.149999999999999" customHeight="1" x14ac:dyDescent="0.3">
      <c r="E55" s="157"/>
    </row>
    <row r="56" spans="5:5" ht="20.149999999999999" customHeight="1" x14ac:dyDescent="0.3">
      <c r="E56" s="157"/>
    </row>
    <row r="57" spans="5:5" ht="20.149999999999999" customHeight="1" x14ac:dyDescent="0.3">
      <c r="E57" s="157"/>
    </row>
    <row r="58" spans="5:5" ht="20.149999999999999" customHeight="1" x14ac:dyDescent="0.3">
      <c r="E58" s="157"/>
    </row>
    <row r="59" spans="5:5" ht="20.149999999999999" customHeight="1" x14ac:dyDescent="0.3">
      <c r="E59" s="157"/>
    </row>
    <row r="60" spans="5:5" ht="20.149999999999999" customHeight="1" x14ac:dyDescent="0.3">
      <c r="E60" s="157"/>
    </row>
    <row r="61" spans="5:5" ht="20.149999999999999" customHeight="1" x14ac:dyDescent="0.3">
      <c r="E61" s="157"/>
    </row>
    <row r="62" spans="5:5" ht="20.149999999999999" customHeight="1" x14ac:dyDescent="0.3">
      <c r="E62" s="157"/>
    </row>
    <row r="63" spans="5:5" ht="20.149999999999999" customHeight="1" x14ac:dyDescent="0.3">
      <c r="E63" s="157"/>
    </row>
    <row r="64" spans="5:5" ht="20.149999999999999" customHeight="1" x14ac:dyDescent="0.3">
      <c r="E64" s="157"/>
    </row>
    <row r="65" spans="5:5" ht="20.149999999999999" customHeight="1" x14ac:dyDescent="0.3">
      <c r="E65" s="157"/>
    </row>
    <row r="66" spans="5:5" ht="20.149999999999999" customHeight="1" x14ac:dyDescent="0.3">
      <c r="E66" s="157"/>
    </row>
    <row r="67" spans="5:5" ht="20.149999999999999" customHeight="1" x14ac:dyDescent="0.3">
      <c r="E67" s="157"/>
    </row>
    <row r="68" spans="5:5" ht="20.149999999999999" customHeight="1" x14ac:dyDescent="0.3">
      <c r="E68" s="157"/>
    </row>
    <row r="69" spans="5:5" ht="20.149999999999999" customHeight="1" x14ac:dyDescent="0.3">
      <c r="E69" s="157"/>
    </row>
    <row r="70" spans="5:5" ht="20.149999999999999" customHeight="1" x14ac:dyDescent="0.3">
      <c r="E70" s="157"/>
    </row>
    <row r="71" spans="5:5" ht="20.149999999999999" customHeight="1" x14ac:dyDescent="0.3">
      <c r="E71" s="157"/>
    </row>
    <row r="72" spans="5:5" ht="20.149999999999999" customHeight="1" x14ac:dyDescent="0.3">
      <c r="E72" s="157"/>
    </row>
    <row r="73" spans="5:5" ht="20.149999999999999" customHeight="1" x14ac:dyDescent="0.3">
      <c r="E73" s="157"/>
    </row>
    <row r="74" spans="5:5" ht="20.149999999999999" customHeight="1" x14ac:dyDescent="0.3">
      <c r="E74" s="157"/>
    </row>
    <row r="75" spans="5:5" ht="20.149999999999999" customHeight="1" x14ac:dyDescent="0.3">
      <c r="E75" s="157"/>
    </row>
    <row r="76" spans="5:5" ht="20.149999999999999" customHeight="1" x14ac:dyDescent="0.3">
      <c r="E76" s="157"/>
    </row>
    <row r="77" spans="5:5" ht="20.149999999999999" customHeight="1" x14ac:dyDescent="0.3">
      <c r="E77" s="157"/>
    </row>
    <row r="78" spans="5:5" ht="20.149999999999999" customHeight="1" x14ac:dyDescent="0.3">
      <c r="E78" s="157"/>
    </row>
    <row r="79" spans="5:5" ht="20.149999999999999" customHeight="1" x14ac:dyDescent="0.3">
      <c r="E79" s="157"/>
    </row>
    <row r="80" spans="5:5" ht="20.149999999999999" customHeight="1" x14ac:dyDescent="0.3">
      <c r="E80" s="157"/>
    </row>
    <row r="81" spans="5:5" ht="20.149999999999999" customHeight="1" x14ac:dyDescent="0.3">
      <c r="E81" s="157"/>
    </row>
    <row r="82" spans="5:5" ht="20.149999999999999" customHeight="1" x14ac:dyDescent="0.3">
      <c r="E82" s="157"/>
    </row>
    <row r="83" spans="5:5" ht="20.149999999999999" customHeight="1" x14ac:dyDescent="0.3">
      <c r="E83" s="157"/>
    </row>
    <row r="84" spans="5:5" ht="20.149999999999999" customHeight="1" x14ac:dyDescent="0.3">
      <c r="E84" s="157"/>
    </row>
    <row r="85" spans="5:5" ht="20.149999999999999" customHeight="1" x14ac:dyDescent="0.3">
      <c r="E85" s="157"/>
    </row>
    <row r="86" spans="5:5" ht="20.149999999999999" customHeight="1" x14ac:dyDescent="0.3">
      <c r="E86" s="157"/>
    </row>
    <row r="87" spans="5:5" ht="20.149999999999999" customHeight="1" x14ac:dyDescent="0.3">
      <c r="E87" s="157"/>
    </row>
    <row r="88" spans="5:5" ht="20.149999999999999" customHeight="1" x14ac:dyDescent="0.3">
      <c r="E88" s="157"/>
    </row>
    <row r="89" spans="5:5" ht="20.149999999999999" customHeight="1" x14ac:dyDescent="0.3">
      <c r="E89" s="157"/>
    </row>
    <row r="90" spans="5:5" ht="20.149999999999999" customHeight="1" x14ac:dyDescent="0.3">
      <c r="E90" s="157"/>
    </row>
    <row r="91" spans="5:5" ht="20.149999999999999" customHeight="1" x14ac:dyDescent="0.3">
      <c r="E91" s="157"/>
    </row>
    <row r="92" spans="5:5" ht="20.149999999999999" customHeight="1" x14ac:dyDescent="0.3">
      <c r="E92" s="157"/>
    </row>
    <row r="93" spans="5:5" ht="20.149999999999999" customHeight="1" x14ac:dyDescent="0.3">
      <c r="E93" s="157"/>
    </row>
    <row r="94" spans="5:5" ht="20.149999999999999" customHeight="1" x14ac:dyDescent="0.3">
      <c r="E94" s="157"/>
    </row>
    <row r="95" spans="5:5" ht="20.149999999999999" customHeight="1" x14ac:dyDescent="0.3">
      <c r="E95" s="157"/>
    </row>
    <row r="96" spans="5:5" ht="20.149999999999999" customHeight="1" x14ac:dyDescent="0.3">
      <c r="E96" s="157"/>
    </row>
    <row r="97" spans="5:5" ht="20.149999999999999" customHeight="1" x14ac:dyDescent="0.3">
      <c r="E97" s="157"/>
    </row>
    <row r="98" spans="5:5" ht="20.149999999999999" customHeight="1" x14ac:dyDescent="0.3">
      <c r="E98" s="157"/>
    </row>
    <row r="99" spans="5:5" ht="20.149999999999999" customHeight="1" x14ac:dyDescent="0.3">
      <c r="E99" s="157"/>
    </row>
    <row r="100" spans="5:5" ht="20.149999999999999" customHeight="1" x14ac:dyDescent="0.3">
      <c r="E100" s="157"/>
    </row>
    <row r="101" spans="5:5" ht="20.149999999999999" customHeight="1" x14ac:dyDescent="0.3">
      <c r="E101" s="157"/>
    </row>
    <row r="102" spans="5:5" ht="20.149999999999999" customHeight="1" x14ac:dyDescent="0.3">
      <c r="E102" s="157"/>
    </row>
    <row r="103" spans="5:5" ht="20.149999999999999" customHeight="1" x14ac:dyDescent="0.3">
      <c r="E103" s="157"/>
    </row>
    <row r="104" spans="5:5" ht="20.149999999999999" customHeight="1" x14ac:dyDescent="0.3">
      <c r="E104" s="157"/>
    </row>
    <row r="105" spans="5:5" ht="20.149999999999999" customHeight="1" x14ac:dyDescent="0.3">
      <c r="E105" s="157"/>
    </row>
    <row r="106" spans="5:5" ht="20.149999999999999" customHeight="1" x14ac:dyDescent="0.3">
      <c r="E106" s="157"/>
    </row>
    <row r="107" spans="5:5" ht="20.149999999999999" customHeight="1" x14ac:dyDescent="0.3">
      <c r="E107" s="157"/>
    </row>
    <row r="108" spans="5:5" ht="20.149999999999999" customHeight="1" x14ac:dyDescent="0.3">
      <c r="E108" s="157"/>
    </row>
    <row r="109" spans="5:5" ht="20.149999999999999" customHeight="1" x14ac:dyDescent="0.3">
      <c r="E109" s="157"/>
    </row>
    <row r="110" spans="5:5" ht="20.149999999999999" customHeight="1" x14ac:dyDescent="0.3">
      <c r="E110" s="157"/>
    </row>
    <row r="111" spans="5:5" ht="20.149999999999999" customHeight="1" x14ac:dyDescent="0.3">
      <c r="E111" s="157"/>
    </row>
    <row r="112" spans="5:5" ht="20.149999999999999" customHeight="1" x14ac:dyDescent="0.3">
      <c r="E112" s="157"/>
    </row>
    <row r="113" spans="5:5" ht="20.149999999999999" customHeight="1" x14ac:dyDescent="0.3">
      <c r="E113" s="157"/>
    </row>
    <row r="114" spans="5:5" ht="20.149999999999999" customHeight="1" x14ac:dyDescent="0.3">
      <c r="E114" s="157"/>
    </row>
    <row r="115" spans="5:5" ht="20.149999999999999" customHeight="1" x14ac:dyDescent="0.3">
      <c r="E115" s="157"/>
    </row>
  </sheetData>
  <mergeCells count="8">
    <mergeCell ref="B11:F11"/>
    <mergeCell ref="A12:M12"/>
    <mergeCell ref="B2:F2"/>
    <mergeCell ref="A3:A7"/>
    <mergeCell ref="B3:F7"/>
    <mergeCell ref="B8:F8"/>
    <mergeCell ref="B9:F9"/>
    <mergeCell ref="B10:F10"/>
  </mergeCells>
  <hyperlinks>
    <hyperlink ref="D1" location="Summary!A1" display="Back to Summary" xr:uid="{3010F14F-6993-48BC-869A-CB1EDB11D0FB}"/>
    <hyperlink ref="F1" location="'E2E Scenarios'!A1" display="Back to E2E Scenarios" xr:uid="{78BBEB16-DB54-4388-A3E4-ACA22983EE97}"/>
  </hyperlinks>
  <pageMargins left="0.70866141732283505" right="0.70866141732283505" top="0.94488188976377996" bottom="0.74803149606299202" header="0.31496062992126" footer="0.31496062992126"/>
  <pageSetup paperSize="9" scale="47" fitToHeight="0" orientation="landscape" r:id="rId1"/>
  <headerFooter>
    <oddFooter>&amp;RPage &amp;P of &amp;N</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C7994-9BD5-44FC-8792-5A766B6FF406}">
  <dimension ref="A1:M114"/>
  <sheetViews>
    <sheetView showGridLines="0" showRuler="0" topLeftCell="A4" zoomScaleNormal="100" zoomScalePageLayoutView="141" workbookViewId="0">
      <pane xSplit="6" topLeftCell="M1" activePane="topRight" state="frozen"/>
      <selection pane="topRight" activeCell="F1" sqref="F1"/>
    </sheetView>
  </sheetViews>
  <sheetFormatPr defaultColWidth="10.54296875" defaultRowHeight="20.149999999999999" customHeight="1" x14ac:dyDescent="0.3"/>
  <cols>
    <col min="1" max="1" width="19" style="155" customWidth="1"/>
    <col min="2" max="2" width="39.1796875" style="155" customWidth="1"/>
    <col min="3" max="3" width="13.54296875" style="155" bestFit="1" customWidth="1"/>
    <col min="4" max="4" width="54.81640625" style="144" customWidth="1"/>
    <col min="5" max="5" width="19.1796875" style="144" customWidth="1"/>
    <col min="6" max="6" width="47.453125" style="144" customWidth="1"/>
    <col min="7" max="7" width="50.453125" style="144" customWidth="1"/>
    <col min="8" max="8" width="20" style="144" customWidth="1"/>
    <col min="9" max="9" width="35.81640625" style="144" customWidth="1"/>
    <col min="10" max="10" width="18.54296875" style="144" customWidth="1"/>
    <col min="11" max="11" width="45.54296875" style="144" customWidth="1"/>
    <col min="12" max="12" width="33" style="144" customWidth="1"/>
    <col min="13" max="13" width="66.54296875" style="144" customWidth="1"/>
    <col min="14" max="16384" width="10.54296875" style="144"/>
  </cols>
  <sheetData>
    <row r="1" spans="1:13" ht="39" customHeight="1" x14ac:dyDescent="0.3">
      <c r="A1" s="257" t="s">
        <v>239</v>
      </c>
      <c r="B1" s="142" t="s">
        <v>118</v>
      </c>
      <c r="C1" s="186"/>
      <c r="D1" s="449" t="s">
        <v>956</v>
      </c>
      <c r="E1" s="123"/>
      <c r="F1" s="449" t="s">
        <v>974</v>
      </c>
      <c r="G1" s="143"/>
      <c r="H1" s="143"/>
      <c r="I1" s="143"/>
      <c r="J1" s="143"/>
      <c r="K1" s="143"/>
      <c r="L1" s="143"/>
      <c r="M1" s="143"/>
    </row>
    <row r="2" spans="1:13" ht="14.5" x14ac:dyDescent="0.3">
      <c r="A2" s="257" t="s">
        <v>240</v>
      </c>
      <c r="B2" s="791" t="s">
        <v>119</v>
      </c>
      <c r="C2" s="792"/>
      <c r="D2" s="792"/>
      <c r="E2" s="792"/>
      <c r="F2" s="792"/>
      <c r="G2" s="143"/>
      <c r="H2" s="143"/>
      <c r="I2" s="143"/>
      <c r="J2" s="143"/>
      <c r="K2" s="143"/>
      <c r="L2" s="143"/>
      <c r="M2" s="143"/>
    </row>
    <row r="3" spans="1:13" ht="20.149999999999999" customHeight="1" x14ac:dyDescent="0.3">
      <c r="A3" s="772" t="s">
        <v>24</v>
      </c>
      <c r="B3" s="775" t="s">
        <v>554</v>
      </c>
      <c r="C3" s="776"/>
      <c r="D3" s="776"/>
      <c r="E3" s="776"/>
      <c r="F3" s="776"/>
      <c r="G3" s="335"/>
      <c r="H3" s="335"/>
      <c r="I3" s="335"/>
      <c r="J3" s="335"/>
      <c r="K3" s="335"/>
      <c r="L3" s="335"/>
      <c r="M3" s="335"/>
    </row>
    <row r="4" spans="1:13" ht="20.149999999999999" customHeight="1" x14ac:dyDescent="0.3">
      <c r="A4" s="773"/>
      <c r="B4" s="777"/>
      <c r="C4" s="778"/>
      <c r="D4" s="778"/>
      <c r="E4" s="778"/>
      <c r="F4" s="778"/>
      <c r="G4" s="336"/>
      <c r="H4" s="336"/>
      <c r="I4" s="336"/>
      <c r="J4" s="336"/>
      <c r="K4" s="336"/>
      <c r="L4" s="336"/>
      <c r="M4" s="336"/>
    </row>
    <row r="5" spans="1:13" ht="20.149999999999999" customHeight="1" x14ac:dyDescent="0.3">
      <c r="A5" s="773"/>
      <c r="B5" s="777"/>
      <c r="C5" s="778"/>
      <c r="D5" s="778"/>
      <c r="E5" s="778"/>
      <c r="F5" s="778"/>
      <c r="G5" s="336"/>
      <c r="H5" s="336"/>
      <c r="I5" s="336"/>
      <c r="J5" s="336"/>
      <c r="K5" s="336"/>
      <c r="L5" s="336"/>
      <c r="M5" s="336"/>
    </row>
    <row r="6" spans="1:13" ht="22.5" customHeight="1" x14ac:dyDescent="0.3">
      <c r="A6" s="773"/>
      <c r="B6" s="777"/>
      <c r="C6" s="778"/>
      <c r="D6" s="778"/>
      <c r="E6" s="778"/>
      <c r="F6" s="778"/>
      <c r="G6" s="336"/>
      <c r="H6" s="336"/>
      <c r="I6" s="336"/>
      <c r="J6" s="336"/>
      <c r="K6" s="336"/>
      <c r="L6" s="336"/>
      <c r="M6" s="336"/>
    </row>
    <row r="7" spans="1:13" ht="30" customHeight="1" x14ac:dyDescent="0.3">
      <c r="A7" s="774"/>
      <c r="B7" s="779"/>
      <c r="C7" s="780"/>
      <c r="D7" s="780"/>
      <c r="E7" s="780"/>
      <c r="F7" s="780"/>
      <c r="G7" s="337"/>
      <c r="H7" s="337"/>
      <c r="I7" s="337"/>
      <c r="J7" s="337"/>
      <c r="K7" s="337"/>
      <c r="L7" s="337"/>
      <c r="M7" s="337"/>
    </row>
    <row r="8" spans="1:13" ht="34.5" customHeight="1" x14ac:dyDescent="0.3">
      <c r="A8" s="257" t="s">
        <v>242</v>
      </c>
      <c r="B8" s="768" t="s">
        <v>555</v>
      </c>
      <c r="C8" s="769"/>
      <c r="D8" s="769"/>
      <c r="E8" s="769"/>
      <c r="F8" s="769"/>
      <c r="G8" s="143"/>
      <c r="H8" s="143"/>
      <c r="I8" s="143"/>
      <c r="J8" s="143"/>
      <c r="K8" s="143"/>
      <c r="L8" s="143"/>
      <c r="M8" s="143"/>
    </row>
    <row r="9" spans="1:13" ht="79.5" customHeight="1" x14ac:dyDescent="0.3">
      <c r="A9" s="257" t="s">
        <v>244</v>
      </c>
      <c r="B9" s="768" t="s">
        <v>556</v>
      </c>
      <c r="C9" s="769"/>
      <c r="D9" s="769"/>
      <c r="E9" s="769"/>
      <c r="F9" s="769"/>
      <c r="G9" s="186"/>
      <c r="H9" s="186"/>
      <c r="I9" s="304"/>
      <c r="J9" s="304"/>
      <c r="K9" s="304"/>
      <c r="L9" s="304"/>
      <c r="M9" s="304"/>
    </row>
    <row r="10" spans="1:13" ht="58.5" customHeight="1" x14ac:dyDescent="0.3">
      <c r="A10" s="257" t="s">
        <v>246</v>
      </c>
      <c r="B10" s="768" t="s">
        <v>557</v>
      </c>
      <c r="C10" s="769"/>
      <c r="D10" s="769"/>
      <c r="E10" s="769"/>
      <c r="F10" s="769"/>
      <c r="G10" s="143"/>
      <c r="H10" s="143"/>
      <c r="I10" s="143"/>
      <c r="J10" s="143"/>
      <c r="K10" s="143"/>
      <c r="L10" s="143"/>
      <c r="M10" s="143"/>
    </row>
    <row r="11" spans="1:13" ht="14.5" x14ac:dyDescent="0.3">
      <c r="A11" s="257" t="s">
        <v>248</v>
      </c>
      <c r="B11" s="768" t="s">
        <v>52</v>
      </c>
      <c r="C11" s="769"/>
      <c r="D11" s="769"/>
      <c r="E11" s="769"/>
      <c r="F11" s="769"/>
      <c r="G11" s="143"/>
      <c r="H11" s="143"/>
      <c r="I11" s="143"/>
      <c r="J11" s="143"/>
      <c r="K11" s="143"/>
      <c r="L11" s="143"/>
      <c r="M11" s="143"/>
    </row>
    <row r="12" spans="1:13" ht="20.149999999999999" customHeight="1" x14ac:dyDescent="0.3">
      <c r="A12" s="770" t="s">
        <v>249</v>
      </c>
      <c r="B12" s="771"/>
      <c r="C12" s="771"/>
      <c r="D12" s="771"/>
      <c r="E12" s="771"/>
      <c r="F12" s="771"/>
      <c r="G12" s="771"/>
      <c r="H12" s="771"/>
      <c r="I12" s="771"/>
      <c r="J12" s="771"/>
      <c r="K12" s="771"/>
      <c r="L12" s="771"/>
      <c r="M12" s="771"/>
    </row>
    <row r="13" spans="1:13" s="145" customFormat="1" ht="41.25" customHeight="1" x14ac:dyDescent="0.35">
      <c r="A13" s="242" t="s">
        <v>246</v>
      </c>
      <c r="B13" s="242" t="s">
        <v>250</v>
      </c>
      <c r="C13" s="260" t="s">
        <v>437</v>
      </c>
      <c r="D13" s="242" t="s">
        <v>252</v>
      </c>
      <c r="E13" s="242" t="s">
        <v>253</v>
      </c>
      <c r="F13" s="242" t="s">
        <v>254</v>
      </c>
      <c r="G13" s="242" t="s">
        <v>255</v>
      </c>
      <c r="H13" s="242" t="s">
        <v>256</v>
      </c>
      <c r="I13" s="242" t="s">
        <v>257</v>
      </c>
      <c r="J13" s="242" t="s">
        <v>258</v>
      </c>
      <c r="K13" s="242" t="s">
        <v>259</v>
      </c>
      <c r="L13" s="242" t="s">
        <v>438</v>
      </c>
      <c r="M13" s="588" t="s">
        <v>25</v>
      </c>
    </row>
    <row r="14" spans="1:13" s="145" customFormat="1" ht="60" customHeight="1" x14ac:dyDescent="0.35">
      <c r="A14" s="146" t="s">
        <v>558</v>
      </c>
      <c r="B14" s="146" t="s">
        <v>559</v>
      </c>
      <c r="C14" s="293" t="s">
        <v>53</v>
      </c>
      <c r="D14" s="146" t="s">
        <v>560</v>
      </c>
      <c r="E14" s="147" t="s">
        <v>45</v>
      </c>
      <c r="F14" s="146" t="s">
        <v>52</v>
      </c>
      <c r="G14" s="146" t="s">
        <v>561</v>
      </c>
      <c r="H14" s="286" t="s">
        <v>265</v>
      </c>
      <c r="I14" s="146" t="s">
        <v>266</v>
      </c>
      <c r="J14" s="149" t="s">
        <v>52</v>
      </c>
      <c r="K14" s="149" t="s">
        <v>52</v>
      </c>
      <c r="L14" s="149">
        <v>202</v>
      </c>
      <c r="M14" s="163"/>
    </row>
    <row r="15" spans="1:13" s="497" customFormat="1" ht="212.25" customHeight="1" x14ac:dyDescent="0.35">
      <c r="A15" s="486" t="s">
        <v>562</v>
      </c>
      <c r="B15" s="495" t="s">
        <v>563</v>
      </c>
      <c r="C15" s="521" t="s">
        <v>54</v>
      </c>
      <c r="D15" s="495" t="s">
        <v>564</v>
      </c>
      <c r="E15" s="516" t="s">
        <v>35</v>
      </c>
      <c r="F15" s="517" t="s">
        <v>527</v>
      </c>
      <c r="G15" s="489" t="s">
        <v>565</v>
      </c>
      <c r="H15" s="516" t="s">
        <v>52</v>
      </c>
      <c r="I15" s="516" t="s">
        <v>52</v>
      </c>
      <c r="J15" s="486" t="s">
        <v>566</v>
      </c>
      <c r="K15" s="491" t="s">
        <v>567</v>
      </c>
      <c r="L15" s="486">
        <v>202</v>
      </c>
      <c r="M15" s="520"/>
    </row>
    <row r="16" spans="1:13" s="153" customFormat="1" ht="58.5" customHeight="1" x14ac:dyDescent="0.35">
      <c r="A16" s="146" t="s">
        <v>535</v>
      </c>
      <c r="B16" s="146" t="s">
        <v>274</v>
      </c>
      <c r="C16" s="293" t="s">
        <v>53</v>
      </c>
      <c r="D16" s="151" t="s">
        <v>568</v>
      </c>
      <c r="E16" s="152" t="s">
        <v>276</v>
      </c>
      <c r="F16" s="243" t="s">
        <v>569</v>
      </c>
      <c r="G16" s="243" t="s">
        <v>449</v>
      </c>
      <c r="H16" s="243" t="s">
        <v>52</v>
      </c>
      <c r="I16" s="153" t="s">
        <v>52</v>
      </c>
      <c r="J16" s="146" t="s">
        <v>52</v>
      </c>
      <c r="K16" s="146" t="s">
        <v>52</v>
      </c>
      <c r="L16" s="149">
        <v>202</v>
      </c>
      <c r="M16" s="133"/>
    </row>
    <row r="17" spans="1:13" s="153" customFormat="1" ht="58.5" customHeight="1" x14ac:dyDescent="0.35">
      <c r="A17" s="146" t="s">
        <v>535</v>
      </c>
      <c r="B17" s="146" t="s">
        <v>570</v>
      </c>
      <c r="C17" s="293" t="s">
        <v>53</v>
      </c>
      <c r="D17" s="151" t="s">
        <v>571</v>
      </c>
      <c r="E17" s="147" t="s">
        <v>45</v>
      </c>
      <c r="F17" s="243" t="s">
        <v>539</v>
      </c>
      <c r="G17" s="243" t="s">
        <v>449</v>
      </c>
      <c r="H17" s="243" t="s">
        <v>52</v>
      </c>
      <c r="I17" s="148" t="s">
        <v>52</v>
      </c>
      <c r="J17" s="148" t="s">
        <v>52</v>
      </c>
      <c r="K17" s="146" t="s">
        <v>52</v>
      </c>
      <c r="L17" s="146">
        <v>202</v>
      </c>
      <c r="M17" s="163"/>
    </row>
    <row r="18" spans="1:13" s="153" customFormat="1" ht="24" x14ac:dyDescent="0.35">
      <c r="A18" s="146" t="s">
        <v>535</v>
      </c>
      <c r="B18" s="146" t="s">
        <v>540</v>
      </c>
      <c r="C18" s="293" t="s">
        <v>53</v>
      </c>
      <c r="D18" s="151" t="s">
        <v>541</v>
      </c>
      <c r="E18" s="147" t="s">
        <v>39</v>
      </c>
      <c r="F18" s="243" t="s">
        <v>542</v>
      </c>
      <c r="G18" s="243" t="s">
        <v>449</v>
      </c>
      <c r="H18" s="243" t="s">
        <v>52</v>
      </c>
      <c r="I18" s="148" t="s">
        <v>52</v>
      </c>
      <c r="J18" s="148" t="s">
        <v>52</v>
      </c>
      <c r="K18" s="146" t="s">
        <v>52</v>
      </c>
      <c r="L18" s="146">
        <v>202</v>
      </c>
      <c r="M18" s="133"/>
    </row>
    <row r="19" spans="1:13" s="153" customFormat="1" ht="24" x14ac:dyDescent="0.35">
      <c r="A19" s="146" t="s">
        <v>535</v>
      </c>
      <c r="B19" s="146" t="s">
        <v>572</v>
      </c>
      <c r="C19" s="293" t="s">
        <v>53</v>
      </c>
      <c r="D19" s="151" t="s">
        <v>287</v>
      </c>
      <c r="E19" s="147" t="s">
        <v>40</v>
      </c>
      <c r="F19" s="146" t="s">
        <v>544</v>
      </c>
      <c r="G19" s="243" t="s">
        <v>449</v>
      </c>
      <c r="H19" s="243" t="s">
        <v>52</v>
      </c>
      <c r="I19" s="148" t="s">
        <v>52</v>
      </c>
      <c r="J19" s="148" t="s">
        <v>52</v>
      </c>
      <c r="K19" s="146" t="s">
        <v>52</v>
      </c>
      <c r="L19" s="146">
        <v>202</v>
      </c>
      <c r="M19" s="163"/>
    </row>
    <row r="20" spans="1:13" s="497" customFormat="1" ht="36" x14ac:dyDescent="0.35">
      <c r="A20" s="491" t="s">
        <v>289</v>
      </c>
      <c r="B20" s="486" t="s">
        <v>290</v>
      </c>
      <c r="C20" s="521" t="s">
        <v>53</v>
      </c>
      <c r="D20" s="495" t="s">
        <v>545</v>
      </c>
      <c r="E20" s="488" t="s">
        <v>36</v>
      </c>
      <c r="F20" s="486" t="s">
        <v>52</v>
      </c>
      <c r="G20" s="486" t="s">
        <v>292</v>
      </c>
      <c r="H20" s="496" t="s">
        <v>52</v>
      </c>
      <c r="I20" s="486" t="s">
        <v>52</v>
      </c>
      <c r="J20" s="486" t="s">
        <v>52</v>
      </c>
      <c r="K20" s="486" t="s">
        <v>52</v>
      </c>
      <c r="L20" s="486">
        <v>202</v>
      </c>
      <c r="M20" s="502"/>
    </row>
    <row r="21" spans="1:13" s="153" customFormat="1" ht="36" x14ac:dyDescent="0.35">
      <c r="A21" s="148" t="s">
        <v>289</v>
      </c>
      <c r="B21" s="146" t="s">
        <v>293</v>
      </c>
      <c r="C21" s="293" t="s">
        <v>53</v>
      </c>
      <c r="D21" s="151" t="s">
        <v>546</v>
      </c>
      <c r="E21" s="152" t="s">
        <v>37</v>
      </c>
      <c r="F21" s="146" t="s">
        <v>52</v>
      </c>
      <c r="G21" s="146" t="s">
        <v>547</v>
      </c>
      <c r="H21" s="243" t="s">
        <v>52</v>
      </c>
      <c r="I21" s="146" t="s">
        <v>52</v>
      </c>
      <c r="J21" s="243" t="s">
        <v>52</v>
      </c>
      <c r="K21" s="146" t="s">
        <v>52</v>
      </c>
      <c r="L21" s="149">
        <v>202</v>
      </c>
      <c r="M21" s="163"/>
    </row>
    <row r="22" spans="1:13" s="153" customFormat="1" ht="24" x14ac:dyDescent="0.35">
      <c r="A22" s="148" t="s">
        <v>289</v>
      </c>
      <c r="B22" s="146" t="s">
        <v>295</v>
      </c>
      <c r="C22" s="293" t="s">
        <v>53</v>
      </c>
      <c r="D22" s="151" t="s">
        <v>548</v>
      </c>
      <c r="E22" s="147" t="s">
        <v>38</v>
      </c>
      <c r="F22" s="146" t="s">
        <v>549</v>
      </c>
      <c r="G22" s="146" t="s">
        <v>550</v>
      </c>
      <c r="H22" s="243" t="s">
        <v>52</v>
      </c>
      <c r="I22" s="146" t="s">
        <v>52</v>
      </c>
      <c r="J22" s="243" t="s">
        <v>52</v>
      </c>
      <c r="K22" s="146" t="s">
        <v>52</v>
      </c>
      <c r="L22" s="146">
        <v>202</v>
      </c>
      <c r="M22" s="163"/>
    </row>
    <row r="23" spans="1:13" s="153" customFormat="1" ht="48" x14ac:dyDescent="0.35">
      <c r="A23" s="146" t="s">
        <v>551</v>
      </c>
      <c r="B23" s="146" t="s">
        <v>552</v>
      </c>
      <c r="C23" s="293" t="s">
        <v>53</v>
      </c>
      <c r="D23" s="151" t="s">
        <v>360</v>
      </c>
      <c r="E23" s="147" t="s">
        <v>361</v>
      </c>
      <c r="F23" s="146" t="s">
        <v>553</v>
      </c>
      <c r="G23" s="243" t="s">
        <v>449</v>
      </c>
      <c r="H23" s="243" t="s">
        <v>52</v>
      </c>
      <c r="I23" s="148" t="s">
        <v>52</v>
      </c>
      <c r="J23" s="148" t="s">
        <v>52</v>
      </c>
      <c r="K23" s="146" t="s">
        <v>52</v>
      </c>
      <c r="L23" s="146">
        <v>202</v>
      </c>
      <c r="M23" s="163"/>
    </row>
    <row r="24" spans="1:13" s="153" customFormat="1" ht="12" x14ac:dyDescent="0.35">
      <c r="A24" s="146"/>
      <c r="B24" s="154"/>
      <c r="C24" s="154"/>
      <c r="D24" s="146"/>
      <c r="E24" s="147"/>
      <c r="F24" s="146"/>
      <c r="G24" s="146"/>
      <c r="H24" s="243"/>
      <c r="I24" s="146"/>
      <c r="J24" s="146"/>
      <c r="K24" s="146"/>
      <c r="L24" s="146"/>
      <c r="M24" s="148"/>
    </row>
    <row r="25" spans="1:13" s="153" customFormat="1" ht="12" x14ac:dyDescent="0.35">
      <c r="A25" s="146"/>
      <c r="B25" s="146"/>
      <c r="C25" s="146"/>
      <c r="D25" s="146"/>
      <c r="E25" s="147"/>
      <c r="F25" s="146"/>
      <c r="G25" s="146"/>
      <c r="H25" s="243"/>
      <c r="I25" s="146"/>
      <c r="J25" s="146"/>
      <c r="K25" s="146"/>
      <c r="L25" s="146"/>
      <c r="M25" s="148"/>
    </row>
    <row r="26" spans="1:13" ht="20.149999999999999" customHeight="1" x14ac:dyDescent="0.3">
      <c r="E26" s="157"/>
    </row>
    <row r="27" spans="1:13" ht="20.149999999999999" customHeight="1" x14ac:dyDescent="0.3">
      <c r="E27" s="157"/>
    </row>
    <row r="28" spans="1:13" ht="20.149999999999999" customHeight="1" x14ac:dyDescent="0.3">
      <c r="E28" s="157"/>
    </row>
    <row r="29" spans="1:13" ht="20.149999999999999" customHeight="1" x14ac:dyDescent="0.3">
      <c r="E29" s="157"/>
    </row>
    <row r="30" spans="1:13" ht="20.149999999999999" customHeight="1" x14ac:dyDescent="0.3">
      <c r="E30" s="157"/>
    </row>
    <row r="31" spans="1:13" ht="20.149999999999999" customHeight="1" x14ac:dyDescent="0.3">
      <c r="E31" s="157"/>
    </row>
    <row r="32" spans="1:13" ht="20.149999999999999" customHeight="1" x14ac:dyDescent="0.3">
      <c r="E32" s="157"/>
    </row>
    <row r="33" spans="5:5" ht="20.149999999999999" customHeight="1" x14ac:dyDescent="0.3">
      <c r="E33" s="157"/>
    </row>
    <row r="34" spans="5:5" ht="20.149999999999999" customHeight="1" x14ac:dyDescent="0.3">
      <c r="E34" s="157"/>
    </row>
    <row r="35" spans="5:5" ht="20.149999999999999" customHeight="1" x14ac:dyDescent="0.3">
      <c r="E35" s="157"/>
    </row>
    <row r="36" spans="5:5" ht="20.149999999999999" customHeight="1" x14ac:dyDescent="0.3">
      <c r="E36" s="157"/>
    </row>
    <row r="37" spans="5:5" ht="20.149999999999999" customHeight="1" x14ac:dyDescent="0.3">
      <c r="E37" s="157"/>
    </row>
    <row r="38" spans="5:5" ht="20.149999999999999" customHeight="1" x14ac:dyDescent="0.3">
      <c r="E38" s="157"/>
    </row>
    <row r="39" spans="5:5" ht="20.149999999999999" customHeight="1" x14ac:dyDescent="0.3">
      <c r="E39" s="157"/>
    </row>
    <row r="40" spans="5:5" ht="20.149999999999999" customHeight="1" x14ac:dyDescent="0.3">
      <c r="E40" s="157"/>
    </row>
    <row r="41" spans="5:5" ht="20.149999999999999" customHeight="1" x14ac:dyDescent="0.3">
      <c r="E41" s="157"/>
    </row>
    <row r="42" spans="5:5" ht="20.149999999999999" customHeight="1" x14ac:dyDescent="0.3">
      <c r="E42" s="157"/>
    </row>
    <row r="43" spans="5:5" ht="20.149999999999999" customHeight="1" x14ac:dyDescent="0.3">
      <c r="E43" s="157"/>
    </row>
    <row r="44" spans="5:5" ht="20.149999999999999" customHeight="1" x14ac:dyDescent="0.3">
      <c r="E44" s="157"/>
    </row>
    <row r="45" spans="5:5" ht="20.149999999999999" customHeight="1" x14ac:dyDescent="0.3">
      <c r="E45" s="157"/>
    </row>
    <row r="46" spans="5:5" ht="20.149999999999999" customHeight="1" x14ac:dyDescent="0.3">
      <c r="E46" s="157"/>
    </row>
    <row r="47" spans="5:5" ht="20.149999999999999" customHeight="1" x14ac:dyDescent="0.3">
      <c r="E47" s="157"/>
    </row>
    <row r="48" spans="5:5" ht="20.149999999999999" customHeight="1" x14ac:dyDescent="0.3">
      <c r="E48" s="157"/>
    </row>
    <row r="49" spans="5:5" ht="20.149999999999999" customHeight="1" x14ac:dyDescent="0.3">
      <c r="E49" s="157"/>
    </row>
    <row r="50" spans="5:5" ht="20.149999999999999" customHeight="1" x14ac:dyDescent="0.3">
      <c r="E50" s="157"/>
    </row>
    <row r="51" spans="5:5" ht="20.149999999999999" customHeight="1" x14ac:dyDescent="0.3">
      <c r="E51" s="157"/>
    </row>
    <row r="52" spans="5:5" ht="20.149999999999999" customHeight="1" x14ac:dyDescent="0.3">
      <c r="E52" s="157"/>
    </row>
    <row r="53" spans="5:5" ht="20.149999999999999" customHeight="1" x14ac:dyDescent="0.3">
      <c r="E53" s="157"/>
    </row>
    <row r="54" spans="5:5" ht="20.149999999999999" customHeight="1" x14ac:dyDescent="0.3">
      <c r="E54" s="157"/>
    </row>
    <row r="55" spans="5:5" ht="20.149999999999999" customHeight="1" x14ac:dyDescent="0.3">
      <c r="E55" s="157"/>
    </row>
    <row r="56" spans="5:5" ht="20.149999999999999" customHeight="1" x14ac:dyDescent="0.3">
      <c r="E56" s="157"/>
    </row>
    <row r="57" spans="5:5" ht="20.149999999999999" customHeight="1" x14ac:dyDescent="0.3">
      <c r="E57" s="157"/>
    </row>
    <row r="58" spans="5:5" ht="20.149999999999999" customHeight="1" x14ac:dyDescent="0.3">
      <c r="E58" s="157"/>
    </row>
    <row r="59" spans="5:5" ht="20.149999999999999" customHeight="1" x14ac:dyDescent="0.3">
      <c r="E59" s="157"/>
    </row>
    <row r="60" spans="5:5" ht="20.149999999999999" customHeight="1" x14ac:dyDescent="0.3">
      <c r="E60" s="157"/>
    </row>
    <row r="61" spans="5:5" ht="20.149999999999999" customHeight="1" x14ac:dyDescent="0.3">
      <c r="E61" s="157"/>
    </row>
    <row r="62" spans="5:5" ht="20.149999999999999" customHeight="1" x14ac:dyDescent="0.3">
      <c r="E62" s="157"/>
    </row>
    <row r="63" spans="5:5" ht="20.149999999999999" customHeight="1" x14ac:dyDescent="0.3">
      <c r="E63" s="157"/>
    </row>
    <row r="64" spans="5:5" ht="20.149999999999999" customHeight="1" x14ac:dyDescent="0.3">
      <c r="E64" s="157"/>
    </row>
    <row r="65" spans="5:5" ht="20.149999999999999" customHeight="1" x14ac:dyDescent="0.3">
      <c r="E65" s="157"/>
    </row>
    <row r="66" spans="5:5" ht="20.149999999999999" customHeight="1" x14ac:dyDescent="0.3">
      <c r="E66" s="157"/>
    </row>
    <row r="67" spans="5:5" ht="20.149999999999999" customHeight="1" x14ac:dyDescent="0.3">
      <c r="E67" s="157"/>
    </row>
    <row r="68" spans="5:5" ht="20.149999999999999" customHeight="1" x14ac:dyDescent="0.3">
      <c r="E68" s="157"/>
    </row>
    <row r="69" spans="5:5" ht="20.149999999999999" customHeight="1" x14ac:dyDescent="0.3">
      <c r="E69" s="157"/>
    </row>
    <row r="70" spans="5:5" ht="20.149999999999999" customHeight="1" x14ac:dyDescent="0.3">
      <c r="E70" s="157"/>
    </row>
    <row r="71" spans="5:5" ht="20.149999999999999" customHeight="1" x14ac:dyDescent="0.3">
      <c r="E71" s="157"/>
    </row>
    <row r="72" spans="5:5" ht="20.149999999999999" customHeight="1" x14ac:dyDescent="0.3">
      <c r="E72" s="157"/>
    </row>
    <row r="73" spans="5:5" ht="20.149999999999999" customHeight="1" x14ac:dyDescent="0.3">
      <c r="E73" s="157"/>
    </row>
    <row r="74" spans="5:5" ht="20.149999999999999" customHeight="1" x14ac:dyDescent="0.3">
      <c r="E74" s="157"/>
    </row>
    <row r="75" spans="5:5" ht="20.149999999999999" customHeight="1" x14ac:dyDescent="0.3">
      <c r="E75" s="157"/>
    </row>
    <row r="76" spans="5:5" ht="20.149999999999999" customHeight="1" x14ac:dyDescent="0.3">
      <c r="E76" s="157"/>
    </row>
    <row r="77" spans="5:5" ht="20.149999999999999" customHeight="1" x14ac:dyDescent="0.3">
      <c r="E77" s="157"/>
    </row>
    <row r="78" spans="5:5" ht="20.149999999999999" customHeight="1" x14ac:dyDescent="0.3">
      <c r="E78" s="157"/>
    </row>
    <row r="79" spans="5:5" ht="20.149999999999999" customHeight="1" x14ac:dyDescent="0.3">
      <c r="E79" s="157"/>
    </row>
    <row r="80" spans="5:5" ht="20.149999999999999" customHeight="1" x14ac:dyDescent="0.3">
      <c r="E80" s="157"/>
    </row>
    <row r="81" spans="5:5" ht="20.149999999999999" customHeight="1" x14ac:dyDescent="0.3">
      <c r="E81" s="157"/>
    </row>
    <row r="82" spans="5:5" ht="20.149999999999999" customHeight="1" x14ac:dyDescent="0.3">
      <c r="E82" s="157"/>
    </row>
    <row r="83" spans="5:5" ht="20.149999999999999" customHeight="1" x14ac:dyDescent="0.3">
      <c r="E83" s="157"/>
    </row>
    <row r="84" spans="5:5" ht="20.149999999999999" customHeight="1" x14ac:dyDescent="0.3">
      <c r="E84" s="157"/>
    </row>
    <row r="85" spans="5:5" ht="20.149999999999999" customHeight="1" x14ac:dyDescent="0.3">
      <c r="E85" s="157"/>
    </row>
    <row r="86" spans="5:5" ht="20.149999999999999" customHeight="1" x14ac:dyDescent="0.3">
      <c r="E86" s="157"/>
    </row>
    <row r="87" spans="5:5" ht="20.149999999999999" customHeight="1" x14ac:dyDescent="0.3">
      <c r="E87" s="157"/>
    </row>
    <row r="88" spans="5:5" ht="20.149999999999999" customHeight="1" x14ac:dyDescent="0.3">
      <c r="E88" s="157"/>
    </row>
    <row r="89" spans="5:5" ht="20.149999999999999" customHeight="1" x14ac:dyDescent="0.3">
      <c r="E89" s="157"/>
    </row>
    <row r="90" spans="5:5" ht="20.149999999999999" customHeight="1" x14ac:dyDescent="0.3">
      <c r="E90" s="157"/>
    </row>
    <row r="91" spans="5:5" ht="20.149999999999999" customHeight="1" x14ac:dyDescent="0.3">
      <c r="E91" s="157"/>
    </row>
    <row r="92" spans="5:5" ht="20.149999999999999" customHeight="1" x14ac:dyDescent="0.3">
      <c r="E92" s="157"/>
    </row>
    <row r="93" spans="5:5" ht="20.149999999999999" customHeight="1" x14ac:dyDescent="0.3">
      <c r="E93" s="157"/>
    </row>
    <row r="94" spans="5:5" ht="20.149999999999999" customHeight="1" x14ac:dyDescent="0.3">
      <c r="E94" s="157"/>
    </row>
    <row r="95" spans="5:5" ht="20.149999999999999" customHeight="1" x14ac:dyDescent="0.3">
      <c r="E95" s="157"/>
    </row>
    <row r="96" spans="5:5" ht="20.149999999999999" customHeight="1" x14ac:dyDescent="0.3">
      <c r="E96" s="157"/>
    </row>
    <row r="97" spans="5:5" ht="20.149999999999999" customHeight="1" x14ac:dyDescent="0.3">
      <c r="E97" s="157"/>
    </row>
    <row r="98" spans="5:5" ht="20.149999999999999" customHeight="1" x14ac:dyDescent="0.3">
      <c r="E98" s="157"/>
    </row>
    <row r="99" spans="5:5" ht="20.149999999999999" customHeight="1" x14ac:dyDescent="0.3">
      <c r="E99" s="157"/>
    </row>
    <row r="100" spans="5:5" ht="20.149999999999999" customHeight="1" x14ac:dyDescent="0.3">
      <c r="E100" s="157"/>
    </row>
    <row r="101" spans="5:5" ht="20.149999999999999" customHeight="1" x14ac:dyDescent="0.3">
      <c r="E101" s="157"/>
    </row>
    <row r="102" spans="5:5" ht="20.149999999999999" customHeight="1" x14ac:dyDescent="0.3">
      <c r="E102" s="157"/>
    </row>
    <row r="103" spans="5:5" ht="20.149999999999999" customHeight="1" x14ac:dyDescent="0.3">
      <c r="E103" s="157"/>
    </row>
    <row r="104" spans="5:5" ht="20.149999999999999" customHeight="1" x14ac:dyDescent="0.3">
      <c r="E104" s="157"/>
    </row>
    <row r="105" spans="5:5" ht="20.149999999999999" customHeight="1" x14ac:dyDescent="0.3">
      <c r="E105" s="157"/>
    </row>
    <row r="106" spans="5:5" ht="20.149999999999999" customHeight="1" x14ac:dyDescent="0.3">
      <c r="E106" s="157"/>
    </row>
    <row r="107" spans="5:5" ht="20.149999999999999" customHeight="1" x14ac:dyDescent="0.3">
      <c r="E107" s="157"/>
    </row>
    <row r="108" spans="5:5" ht="20.149999999999999" customHeight="1" x14ac:dyDescent="0.3">
      <c r="E108" s="157"/>
    </row>
    <row r="109" spans="5:5" ht="20.149999999999999" customHeight="1" x14ac:dyDescent="0.3">
      <c r="E109" s="157"/>
    </row>
    <row r="110" spans="5:5" ht="20.149999999999999" customHeight="1" x14ac:dyDescent="0.3">
      <c r="E110" s="157"/>
    </row>
    <row r="111" spans="5:5" ht="20.149999999999999" customHeight="1" x14ac:dyDescent="0.3">
      <c r="E111" s="157"/>
    </row>
    <row r="112" spans="5:5" ht="20.149999999999999" customHeight="1" x14ac:dyDescent="0.3">
      <c r="E112" s="157"/>
    </row>
    <row r="113" spans="5:5" ht="20.149999999999999" customHeight="1" x14ac:dyDescent="0.3">
      <c r="E113" s="157"/>
    </row>
    <row r="114" spans="5:5" ht="20.149999999999999" customHeight="1" x14ac:dyDescent="0.3">
      <c r="E114" s="157"/>
    </row>
  </sheetData>
  <mergeCells count="8">
    <mergeCell ref="B11:F11"/>
    <mergeCell ref="A12:M12"/>
    <mergeCell ref="B2:F2"/>
    <mergeCell ref="A3:A7"/>
    <mergeCell ref="B3:F7"/>
    <mergeCell ref="B8:F8"/>
    <mergeCell ref="B9:F9"/>
    <mergeCell ref="B10:F10"/>
  </mergeCells>
  <hyperlinks>
    <hyperlink ref="D1" location="Summary!A1" display="Back to Summary" xr:uid="{21051CF6-6133-4D49-BF8F-5E016E0A4EF8}"/>
    <hyperlink ref="F1" location="'E2E Scenarios'!A1" display="Back to E2E Scenarios" xr:uid="{3A5C18E0-EFFB-44EC-B378-7B264D2D6FAC}"/>
  </hyperlinks>
  <pageMargins left="0.70866141732283505" right="0.70866141732283505" top="0.94488188976377996" bottom="0.74803149606299202" header="0.31496062992126" footer="0.31496062992126"/>
  <pageSetup paperSize="9" scale="47" fitToHeight="0" orientation="landscape" r:id="rId1"/>
  <headerFooter>
    <oddFooter>&amp;RPage &amp;P of &amp;N</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1111E-2BB1-4C4E-86DB-C7020908405D}">
  <dimension ref="A1:M113"/>
  <sheetViews>
    <sheetView showGridLines="0" showRuler="0" zoomScaleNormal="100" zoomScalePageLayoutView="124" workbookViewId="0">
      <pane xSplit="6" topLeftCell="G1" activePane="topRight" state="frozen"/>
      <selection pane="topRight" activeCell="B9" sqref="B9:F9"/>
    </sheetView>
  </sheetViews>
  <sheetFormatPr defaultColWidth="10.54296875" defaultRowHeight="20.149999999999999" customHeight="1" x14ac:dyDescent="0.3"/>
  <cols>
    <col min="1" max="1" width="19.453125" style="155" customWidth="1"/>
    <col min="2" max="2" width="39.1796875" style="155" customWidth="1"/>
    <col min="3" max="3" width="13.54296875" style="155" bestFit="1" customWidth="1"/>
    <col min="4" max="4" width="54.81640625" style="144" customWidth="1"/>
    <col min="5" max="5" width="14.81640625" style="144" bestFit="1" customWidth="1"/>
    <col min="6" max="6" width="47.453125" style="144" customWidth="1"/>
    <col min="7" max="7" width="50.453125" style="144" customWidth="1"/>
    <col min="8" max="8" width="20" style="144" customWidth="1"/>
    <col min="9" max="9" width="35.81640625" style="144" customWidth="1"/>
    <col min="10" max="10" width="18.54296875" style="144" customWidth="1"/>
    <col min="11" max="11" width="45.54296875" style="144" customWidth="1"/>
    <col min="12" max="12" width="33" style="144" customWidth="1"/>
    <col min="13" max="13" width="66.54296875" style="144" customWidth="1"/>
    <col min="14" max="16384" width="10.54296875" style="144"/>
  </cols>
  <sheetData>
    <row r="1" spans="1:13" ht="39" customHeight="1" x14ac:dyDescent="0.3">
      <c r="A1" s="257" t="s">
        <v>239</v>
      </c>
      <c r="B1" s="142" t="s">
        <v>26</v>
      </c>
      <c r="C1" s="186"/>
      <c r="D1" s="449" t="s">
        <v>956</v>
      </c>
      <c r="E1" s="123"/>
      <c r="F1" s="449" t="s">
        <v>974</v>
      </c>
      <c r="G1" s="143"/>
      <c r="H1" s="143"/>
      <c r="I1" s="143"/>
      <c r="J1" s="143"/>
      <c r="K1" s="143"/>
      <c r="L1" s="143"/>
      <c r="M1" s="143"/>
    </row>
    <row r="2" spans="1:13" ht="14.5" x14ac:dyDescent="0.3">
      <c r="A2" s="257" t="s">
        <v>240</v>
      </c>
      <c r="B2" s="768" t="s">
        <v>131</v>
      </c>
      <c r="C2" s="769"/>
      <c r="D2" s="769"/>
      <c r="E2" s="769"/>
      <c r="F2" s="769"/>
      <c r="G2" s="143"/>
      <c r="H2" s="143"/>
      <c r="I2" s="143"/>
      <c r="J2" s="143"/>
      <c r="K2" s="143"/>
      <c r="L2" s="143"/>
      <c r="M2" s="143"/>
    </row>
    <row r="3" spans="1:13" ht="12" x14ac:dyDescent="0.3">
      <c r="A3" s="772" t="s">
        <v>24</v>
      </c>
      <c r="B3" s="775" t="s">
        <v>573</v>
      </c>
      <c r="C3" s="776"/>
      <c r="D3" s="776"/>
      <c r="E3" s="776"/>
      <c r="F3" s="776"/>
      <c r="G3" s="335"/>
      <c r="H3" s="335"/>
      <c r="I3" s="335"/>
      <c r="J3" s="335"/>
      <c r="K3" s="335"/>
      <c r="L3" s="335"/>
      <c r="M3" s="335"/>
    </row>
    <row r="4" spans="1:13" ht="11.25" customHeight="1" x14ac:dyDescent="0.3">
      <c r="A4" s="773"/>
      <c r="B4" s="777"/>
      <c r="C4" s="778"/>
      <c r="D4" s="778"/>
      <c r="E4" s="778"/>
      <c r="F4" s="778"/>
      <c r="G4" s="336"/>
      <c r="H4" s="336"/>
      <c r="I4" s="336"/>
      <c r="J4" s="336"/>
      <c r="K4" s="336"/>
      <c r="L4" s="336"/>
      <c r="M4" s="336"/>
    </row>
    <row r="5" spans="1:13" ht="12" x14ac:dyDescent="0.3">
      <c r="A5" s="773"/>
      <c r="B5" s="777"/>
      <c r="C5" s="778"/>
      <c r="D5" s="778"/>
      <c r="E5" s="778"/>
      <c r="F5" s="778"/>
      <c r="G5" s="336"/>
      <c r="H5" s="336"/>
      <c r="I5" s="336"/>
      <c r="J5" s="336"/>
      <c r="K5" s="336"/>
      <c r="L5" s="336"/>
      <c r="M5" s="336"/>
    </row>
    <row r="6" spans="1:13" ht="12.75" customHeight="1" x14ac:dyDescent="0.3">
      <c r="A6" s="773"/>
      <c r="B6" s="777"/>
      <c r="C6" s="778"/>
      <c r="D6" s="778"/>
      <c r="E6" s="778"/>
      <c r="F6" s="778"/>
      <c r="G6" s="336"/>
      <c r="H6" s="336"/>
      <c r="I6" s="336"/>
      <c r="J6" s="336"/>
      <c r="K6" s="336"/>
      <c r="L6" s="336"/>
      <c r="M6" s="336"/>
    </row>
    <row r="7" spans="1:13" ht="19.5" customHeight="1" x14ac:dyDescent="0.3">
      <c r="A7" s="774"/>
      <c r="B7" s="779"/>
      <c r="C7" s="780"/>
      <c r="D7" s="780"/>
      <c r="E7" s="780"/>
      <c r="F7" s="780"/>
      <c r="G7" s="337"/>
      <c r="H7" s="337"/>
      <c r="I7" s="337"/>
      <c r="J7" s="337"/>
      <c r="K7" s="337"/>
      <c r="L7" s="337"/>
      <c r="M7" s="338"/>
    </row>
    <row r="8" spans="1:13" ht="14.5" x14ac:dyDescent="0.3">
      <c r="A8" s="257" t="s">
        <v>242</v>
      </c>
      <c r="B8" s="768" t="s">
        <v>574</v>
      </c>
      <c r="C8" s="769"/>
      <c r="D8" s="769"/>
      <c r="E8" s="769"/>
      <c r="F8" s="769"/>
      <c r="G8" s="143"/>
      <c r="H8" s="143"/>
      <c r="I8" s="143"/>
      <c r="J8" s="143"/>
      <c r="K8" s="143"/>
      <c r="L8" s="143"/>
      <c r="M8" s="143"/>
    </row>
    <row r="9" spans="1:13" ht="49.5" customHeight="1" x14ac:dyDescent="0.3">
      <c r="A9" s="257" t="s">
        <v>244</v>
      </c>
      <c r="B9" s="768" t="s">
        <v>575</v>
      </c>
      <c r="C9" s="769"/>
      <c r="D9" s="769"/>
      <c r="E9" s="769"/>
      <c r="F9" s="769"/>
      <c r="G9" s="186"/>
      <c r="H9" s="186"/>
      <c r="I9" s="304"/>
      <c r="J9" s="304"/>
      <c r="K9" s="304"/>
      <c r="L9" s="304"/>
      <c r="M9" s="304"/>
    </row>
    <row r="10" spans="1:13" ht="45.75" customHeight="1" x14ac:dyDescent="0.3">
      <c r="A10" s="257" t="s">
        <v>246</v>
      </c>
      <c r="B10" s="768" t="s">
        <v>576</v>
      </c>
      <c r="C10" s="769"/>
      <c r="D10" s="769"/>
      <c r="E10" s="769"/>
      <c r="F10" s="769"/>
      <c r="G10" s="143"/>
      <c r="H10" s="143"/>
      <c r="I10" s="143"/>
      <c r="J10" s="143"/>
      <c r="K10" s="143"/>
      <c r="L10" s="143"/>
      <c r="M10" s="143"/>
    </row>
    <row r="11" spans="1:13" ht="14.5" x14ac:dyDescent="0.3">
      <c r="A11" s="257" t="s">
        <v>248</v>
      </c>
      <c r="B11" s="768" t="s">
        <v>52</v>
      </c>
      <c r="C11" s="769"/>
      <c r="D11" s="769"/>
      <c r="E11" s="769"/>
      <c r="F11" s="769"/>
      <c r="G11" s="143"/>
      <c r="H11" s="143"/>
      <c r="I11" s="143"/>
      <c r="J11" s="143"/>
      <c r="K11" s="143"/>
      <c r="L11" s="143"/>
      <c r="M11" s="143"/>
    </row>
    <row r="12" spans="1:13" ht="20.149999999999999" customHeight="1" x14ac:dyDescent="0.3">
      <c r="A12" s="770" t="s">
        <v>249</v>
      </c>
      <c r="B12" s="771"/>
      <c r="C12" s="771"/>
      <c r="D12" s="771"/>
      <c r="E12" s="771"/>
      <c r="F12" s="771"/>
      <c r="G12" s="771"/>
      <c r="H12" s="771"/>
      <c r="I12" s="771"/>
      <c r="J12" s="771"/>
      <c r="K12" s="771"/>
      <c r="L12" s="771"/>
      <c r="M12" s="771"/>
    </row>
    <row r="13" spans="1:13" s="145" customFormat="1" ht="41.25" customHeight="1" x14ac:dyDescent="0.35">
      <c r="A13" s="242" t="s">
        <v>246</v>
      </c>
      <c r="B13" s="242" t="s">
        <v>250</v>
      </c>
      <c r="C13" s="242" t="s">
        <v>437</v>
      </c>
      <c r="D13" s="242" t="s">
        <v>252</v>
      </c>
      <c r="E13" s="242" t="s">
        <v>253</v>
      </c>
      <c r="F13" s="242" t="s">
        <v>254</v>
      </c>
      <c r="G13" s="242" t="s">
        <v>255</v>
      </c>
      <c r="H13" s="242" t="s">
        <v>256</v>
      </c>
      <c r="I13" s="242" t="s">
        <v>257</v>
      </c>
      <c r="J13" s="242" t="s">
        <v>258</v>
      </c>
      <c r="K13" s="242" t="s">
        <v>259</v>
      </c>
      <c r="L13" s="242" t="s">
        <v>438</v>
      </c>
      <c r="M13" s="588" t="s">
        <v>25</v>
      </c>
    </row>
    <row r="14" spans="1:13" s="145" customFormat="1" ht="48" x14ac:dyDescent="0.35">
      <c r="A14" s="154">
        <v>1.2</v>
      </c>
      <c r="B14" s="146" t="s">
        <v>577</v>
      </c>
      <c r="C14" s="293" t="s">
        <v>53</v>
      </c>
      <c r="D14" s="146" t="s">
        <v>578</v>
      </c>
      <c r="E14" s="147" t="s">
        <v>579</v>
      </c>
      <c r="F14" s="146" t="s">
        <v>580</v>
      </c>
      <c r="G14" s="146" t="s">
        <v>581</v>
      </c>
      <c r="H14" s="286" t="s">
        <v>52</v>
      </c>
      <c r="I14" s="146" t="s">
        <v>52</v>
      </c>
      <c r="J14" s="149" t="s">
        <v>52</v>
      </c>
      <c r="K14" s="149" t="s">
        <v>52</v>
      </c>
      <c r="L14" s="149">
        <v>202</v>
      </c>
      <c r="M14" s="148"/>
    </row>
    <row r="15" spans="1:13" s="494" customFormat="1" ht="72" x14ac:dyDescent="0.35">
      <c r="A15" s="486" t="s">
        <v>582</v>
      </c>
      <c r="B15" s="486" t="s">
        <v>583</v>
      </c>
      <c r="C15" s="521" t="s">
        <v>53</v>
      </c>
      <c r="D15" s="495" t="s">
        <v>584</v>
      </c>
      <c r="E15" s="488" t="s">
        <v>585</v>
      </c>
      <c r="F15" s="486" t="s">
        <v>52</v>
      </c>
      <c r="G15" s="486" t="s">
        <v>586</v>
      </c>
      <c r="H15" s="490" t="s">
        <v>587</v>
      </c>
      <c r="I15" s="486" t="s">
        <v>588</v>
      </c>
      <c r="J15" s="492" t="s">
        <v>52</v>
      </c>
      <c r="K15" s="492" t="s">
        <v>52</v>
      </c>
      <c r="L15" s="492">
        <v>202</v>
      </c>
      <c r="M15" s="522"/>
    </row>
    <row r="16" spans="1:13" s="497" customFormat="1" ht="48" x14ac:dyDescent="0.35">
      <c r="A16" s="486" t="s">
        <v>589</v>
      </c>
      <c r="B16" s="518" t="s">
        <v>590</v>
      </c>
      <c r="C16" s="523" t="s">
        <v>54</v>
      </c>
      <c r="D16" s="517" t="s">
        <v>591</v>
      </c>
      <c r="E16" s="516" t="s">
        <v>35</v>
      </c>
      <c r="F16" s="486" t="s">
        <v>52</v>
      </c>
      <c r="G16" s="489" t="s">
        <v>592</v>
      </c>
      <c r="H16" s="516" t="s">
        <v>52</v>
      </c>
      <c r="I16" s="516" t="s">
        <v>52</v>
      </c>
      <c r="J16" s="524" t="s">
        <v>593</v>
      </c>
      <c r="K16" s="524" t="s">
        <v>594</v>
      </c>
      <c r="L16" s="486">
        <v>202</v>
      </c>
      <c r="M16" s="486"/>
    </row>
    <row r="17" spans="1:13" s="153" customFormat="1" ht="72" customHeight="1" x14ac:dyDescent="0.35">
      <c r="A17" s="146" t="s">
        <v>595</v>
      </c>
      <c r="B17" s="146" t="s">
        <v>596</v>
      </c>
      <c r="C17" s="293" t="s">
        <v>53</v>
      </c>
      <c r="D17" s="151" t="s">
        <v>597</v>
      </c>
      <c r="E17" s="152" t="s">
        <v>37</v>
      </c>
      <c r="F17" s="146" t="s">
        <v>52</v>
      </c>
      <c r="G17" s="146" t="s">
        <v>598</v>
      </c>
      <c r="H17" s="243" t="s">
        <v>52</v>
      </c>
      <c r="I17" s="146" t="s">
        <v>52</v>
      </c>
      <c r="J17" s="243" t="s">
        <v>52</v>
      </c>
      <c r="K17" s="146" t="s">
        <v>52</v>
      </c>
      <c r="L17" s="149">
        <v>202</v>
      </c>
      <c r="M17" s="411"/>
    </row>
    <row r="18" spans="1:13" s="153" customFormat="1" ht="72" customHeight="1" x14ac:dyDescent="0.35">
      <c r="A18" s="146"/>
      <c r="B18" s="146" t="s">
        <v>599</v>
      </c>
      <c r="C18" s="293" t="s">
        <v>53</v>
      </c>
      <c r="D18" s="151" t="s">
        <v>600</v>
      </c>
      <c r="E18" s="152" t="s">
        <v>601</v>
      </c>
      <c r="F18" s="146" t="s">
        <v>52</v>
      </c>
      <c r="G18" s="146" t="s">
        <v>602</v>
      </c>
      <c r="H18" s="243" t="s">
        <v>52</v>
      </c>
      <c r="I18" s="146" t="s">
        <v>52</v>
      </c>
      <c r="J18" s="243" t="s">
        <v>52</v>
      </c>
      <c r="K18" s="146" t="s">
        <v>52</v>
      </c>
      <c r="L18" s="149">
        <v>202</v>
      </c>
      <c r="M18" s="411"/>
    </row>
    <row r="19" spans="1:13" s="153" customFormat="1" ht="72" customHeight="1" x14ac:dyDescent="0.35">
      <c r="A19" s="146"/>
      <c r="B19" s="146" t="s">
        <v>603</v>
      </c>
      <c r="C19" s="293" t="s">
        <v>53</v>
      </c>
      <c r="D19" s="151" t="s">
        <v>604</v>
      </c>
      <c r="E19" s="152" t="s">
        <v>579</v>
      </c>
      <c r="F19" s="146" t="s">
        <v>52</v>
      </c>
      <c r="G19" s="146" t="s">
        <v>605</v>
      </c>
      <c r="H19" s="243" t="s">
        <v>52</v>
      </c>
      <c r="I19" s="146" t="s">
        <v>52</v>
      </c>
      <c r="J19" s="243" t="s">
        <v>52</v>
      </c>
      <c r="K19" s="146" t="s">
        <v>52</v>
      </c>
      <c r="L19" s="149">
        <v>202</v>
      </c>
      <c r="M19" s="411"/>
    </row>
    <row r="20" spans="1:13" s="153" customFormat="1" ht="24" x14ac:dyDescent="0.35">
      <c r="A20" s="154" t="s">
        <v>606</v>
      </c>
      <c r="B20" s="146" t="s">
        <v>607</v>
      </c>
      <c r="C20" s="293" t="s">
        <v>53</v>
      </c>
      <c r="D20" s="151" t="s">
        <v>608</v>
      </c>
      <c r="E20" s="147" t="s">
        <v>38</v>
      </c>
      <c r="F20" s="146" t="s">
        <v>52</v>
      </c>
      <c r="G20" s="146" t="s">
        <v>609</v>
      </c>
      <c r="H20" s="243" t="s">
        <v>52</v>
      </c>
      <c r="I20" s="146" t="s">
        <v>52</v>
      </c>
      <c r="J20" s="243" t="s">
        <v>52</v>
      </c>
      <c r="K20" s="146" t="s">
        <v>52</v>
      </c>
      <c r="L20" s="146">
        <v>202</v>
      </c>
      <c r="M20" s="411"/>
    </row>
    <row r="21" spans="1:13" s="153" customFormat="1" ht="12" x14ac:dyDescent="0.35">
      <c r="A21" s="148"/>
      <c r="B21" s="146"/>
      <c r="C21" s="146"/>
      <c r="D21" s="146"/>
      <c r="E21" s="147"/>
      <c r="F21" s="146"/>
      <c r="G21" s="146"/>
      <c r="H21" s="243"/>
      <c r="I21" s="146"/>
      <c r="J21" s="146"/>
      <c r="K21" s="146"/>
      <c r="L21" s="146"/>
      <c r="M21" s="148"/>
    </row>
    <row r="22" spans="1:13" s="153" customFormat="1" ht="12" x14ac:dyDescent="0.35">
      <c r="A22" s="148"/>
      <c r="B22" s="146"/>
      <c r="C22" s="146"/>
      <c r="D22" s="146"/>
      <c r="E22" s="147"/>
      <c r="F22" s="146"/>
      <c r="G22" s="146"/>
      <c r="H22" s="243"/>
      <c r="I22" s="146"/>
      <c r="J22" s="146"/>
      <c r="K22" s="146"/>
      <c r="L22" s="146"/>
      <c r="M22" s="148"/>
    </row>
    <row r="23" spans="1:13" ht="20.149999999999999" customHeight="1" x14ac:dyDescent="0.3">
      <c r="E23" s="157"/>
    </row>
    <row r="24" spans="1:13" ht="20.149999999999999" customHeight="1" x14ac:dyDescent="0.3">
      <c r="E24" s="157"/>
    </row>
    <row r="25" spans="1:13" ht="20.149999999999999" customHeight="1" x14ac:dyDescent="0.3">
      <c r="E25" s="157"/>
    </row>
    <row r="26" spans="1:13" ht="20.149999999999999" customHeight="1" x14ac:dyDescent="0.3">
      <c r="E26" s="157"/>
    </row>
    <row r="27" spans="1:13" ht="20.149999999999999" customHeight="1" x14ac:dyDescent="0.3">
      <c r="E27" s="157"/>
    </row>
    <row r="28" spans="1:13" ht="20.149999999999999" customHeight="1" x14ac:dyDescent="0.3">
      <c r="E28" s="157"/>
    </row>
    <row r="29" spans="1:13" ht="20.149999999999999" customHeight="1" x14ac:dyDescent="0.3">
      <c r="E29" s="157"/>
    </row>
    <row r="30" spans="1:13" ht="20.149999999999999" customHeight="1" x14ac:dyDescent="0.3">
      <c r="E30" s="157"/>
    </row>
    <row r="31" spans="1:13" ht="20.149999999999999" customHeight="1" x14ac:dyDescent="0.3">
      <c r="E31" s="157"/>
    </row>
    <row r="32" spans="1:13" ht="20.149999999999999" customHeight="1" x14ac:dyDescent="0.3">
      <c r="E32" s="157"/>
    </row>
    <row r="33" spans="5:5" ht="20.149999999999999" customHeight="1" x14ac:dyDescent="0.3">
      <c r="E33" s="157"/>
    </row>
    <row r="34" spans="5:5" ht="20.149999999999999" customHeight="1" x14ac:dyDescent="0.3">
      <c r="E34" s="157"/>
    </row>
    <row r="35" spans="5:5" ht="20.149999999999999" customHeight="1" x14ac:dyDescent="0.3">
      <c r="E35" s="157"/>
    </row>
    <row r="36" spans="5:5" ht="20.149999999999999" customHeight="1" x14ac:dyDescent="0.3">
      <c r="E36" s="157"/>
    </row>
    <row r="37" spans="5:5" ht="20.149999999999999" customHeight="1" x14ac:dyDescent="0.3">
      <c r="E37" s="157"/>
    </row>
    <row r="38" spans="5:5" ht="20.149999999999999" customHeight="1" x14ac:dyDescent="0.3">
      <c r="E38" s="157"/>
    </row>
    <row r="39" spans="5:5" ht="20.149999999999999" customHeight="1" x14ac:dyDescent="0.3">
      <c r="E39" s="157"/>
    </row>
    <row r="40" spans="5:5" ht="20.149999999999999" customHeight="1" x14ac:dyDescent="0.3">
      <c r="E40" s="157"/>
    </row>
    <row r="41" spans="5:5" ht="20.149999999999999" customHeight="1" x14ac:dyDescent="0.3">
      <c r="E41" s="157"/>
    </row>
    <row r="42" spans="5:5" ht="20.149999999999999" customHeight="1" x14ac:dyDescent="0.3">
      <c r="E42" s="157"/>
    </row>
    <row r="43" spans="5:5" ht="20.149999999999999" customHeight="1" x14ac:dyDescent="0.3">
      <c r="E43" s="157"/>
    </row>
    <row r="44" spans="5:5" ht="20.149999999999999" customHeight="1" x14ac:dyDescent="0.3">
      <c r="E44" s="157"/>
    </row>
    <row r="45" spans="5:5" ht="20.149999999999999" customHeight="1" x14ac:dyDescent="0.3">
      <c r="E45" s="157"/>
    </row>
    <row r="46" spans="5:5" ht="20.149999999999999" customHeight="1" x14ac:dyDescent="0.3">
      <c r="E46" s="157"/>
    </row>
    <row r="47" spans="5:5" ht="20.149999999999999" customHeight="1" x14ac:dyDescent="0.3">
      <c r="E47" s="157"/>
    </row>
    <row r="48" spans="5:5" ht="20.149999999999999" customHeight="1" x14ac:dyDescent="0.3">
      <c r="E48" s="157"/>
    </row>
    <row r="49" spans="5:5" ht="20.149999999999999" customHeight="1" x14ac:dyDescent="0.3">
      <c r="E49" s="157"/>
    </row>
    <row r="50" spans="5:5" ht="20.149999999999999" customHeight="1" x14ac:dyDescent="0.3">
      <c r="E50" s="157"/>
    </row>
    <row r="51" spans="5:5" ht="20.149999999999999" customHeight="1" x14ac:dyDescent="0.3">
      <c r="E51" s="157"/>
    </row>
    <row r="52" spans="5:5" ht="20.149999999999999" customHeight="1" x14ac:dyDescent="0.3">
      <c r="E52" s="157"/>
    </row>
    <row r="53" spans="5:5" ht="20.149999999999999" customHeight="1" x14ac:dyDescent="0.3">
      <c r="E53" s="157"/>
    </row>
    <row r="54" spans="5:5" ht="20.149999999999999" customHeight="1" x14ac:dyDescent="0.3">
      <c r="E54" s="157"/>
    </row>
    <row r="55" spans="5:5" ht="20.149999999999999" customHeight="1" x14ac:dyDescent="0.3">
      <c r="E55" s="157"/>
    </row>
    <row r="56" spans="5:5" ht="20.149999999999999" customHeight="1" x14ac:dyDescent="0.3">
      <c r="E56" s="157"/>
    </row>
    <row r="57" spans="5:5" ht="20.149999999999999" customHeight="1" x14ac:dyDescent="0.3">
      <c r="E57" s="157"/>
    </row>
    <row r="58" spans="5:5" ht="20.149999999999999" customHeight="1" x14ac:dyDescent="0.3">
      <c r="E58" s="157"/>
    </row>
    <row r="59" spans="5:5" ht="20.149999999999999" customHeight="1" x14ac:dyDescent="0.3">
      <c r="E59" s="157"/>
    </row>
    <row r="60" spans="5:5" ht="20.149999999999999" customHeight="1" x14ac:dyDescent="0.3">
      <c r="E60" s="157"/>
    </row>
    <row r="61" spans="5:5" ht="20.149999999999999" customHeight="1" x14ac:dyDescent="0.3">
      <c r="E61" s="157"/>
    </row>
    <row r="62" spans="5:5" ht="20.149999999999999" customHeight="1" x14ac:dyDescent="0.3">
      <c r="E62" s="157"/>
    </row>
    <row r="63" spans="5:5" ht="20.149999999999999" customHeight="1" x14ac:dyDescent="0.3">
      <c r="E63" s="157"/>
    </row>
    <row r="64" spans="5:5" ht="20.149999999999999" customHeight="1" x14ac:dyDescent="0.3">
      <c r="E64" s="157"/>
    </row>
    <row r="65" spans="5:5" ht="20.149999999999999" customHeight="1" x14ac:dyDescent="0.3">
      <c r="E65" s="157"/>
    </row>
    <row r="66" spans="5:5" ht="20.149999999999999" customHeight="1" x14ac:dyDescent="0.3">
      <c r="E66" s="157"/>
    </row>
    <row r="67" spans="5:5" ht="20.149999999999999" customHeight="1" x14ac:dyDescent="0.3">
      <c r="E67" s="157"/>
    </row>
    <row r="68" spans="5:5" ht="20.149999999999999" customHeight="1" x14ac:dyDescent="0.3">
      <c r="E68" s="157"/>
    </row>
    <row r="69" spans="5:5" ht="20.149999999999999" customHeight="1" x14ac:dyDescent="0.3">
      <c r="E69" s="157"/>
    </row>
    <row r="70" spans="5:5" ht="20.149999999999999" customHeight="1" x14ac:dyDescent="0.3">
      <c r="E70" s="157"/>
    </row>
    <row r="71" spans="5:5" ht="20.149999999999999" customHeight="1" x14ac:dyDescent="0.3">
      <c r="E71" s="157"/>
    </row>
    <row r="72" spans="5:5" ht="20.149999999999999" customHeight="1" x14ac:dyDescent="0.3">
      <c r="E72" s="157"/>
    </row>
    <row r="73" spans="5:5" ht="20.149999999999999" customHeight="1" x14ac:dyDescent="0.3">
      <c r="E73" s="157"/>
    </row>
    <row r="74" spans="5:5" ht="20.149999999999999" customHeight="1" x14ac:dyDescent="0.3">
      <c r="E74" s="157"/>
    </row>
    <row r="75" spans="5:5" ht="20.149999999999999" customHeight="1" x14ac:dyDescent="0.3">
      <c r="E75" s="157"/>
    </row>
    <row r="76" spans="5:5" ht="20.149999999999999" customHeight="1" x14ac:dyDescent="0.3">
      <c r="E76" s="157"/>
    </row>
    <row r="77" spans="5:5" ht="20.149999999999999" customHeight="1" x14ac:dyDescent="0.3">
      <c r="E77" s="157"/>
    </row>
    <row r="78" spans="5:5" ht="20.149999999999999" customHeight="1" x14ac:dyDescent="0.3">
      <c r="E78" s="157"/>
    </row>
    <row r="79" spans="5:5" ht="20.149999999999999" customHeight="1" x14ac:dyDescent="0.3">
      <c r="E79" s="157"/>
    </row>
    <row r="80" spans="5:5" ht="20.149999999999999" customHeight="1" x14ac:dyDescent="0.3">
      <c r="E80" s="157"/>
    </row>
    <row r="81" spans="5:5" ht="20.149999999999999" customHeight="1" x14ac:dyDescent="0.3">
      <c r="E81" s="157"/>
    </row>
    <row r="82" spans="5:5" ht="20.149999999999999" customHeight="1" x14ac:dyDescent="0.3">
      <c r="E82" s="157"/>
    </row>
    <row r="83" spans="5:5" ht="20.149999999999999" customHeight="1" x14ac:dyDescent="0.3">
      <c r="E83" s="157"/>
    </row>
    <row r="84" spans="5:5" ht="20.149999999999999" customHeight="1" x14ac:dyDescent="0.3">
      <c r="E84" s="157"/>
    </row>
    <row r="85" spans="5:5" ht="20.149999999999999" customHeight="1" x14ac:dyDescent="0.3">
      <c r="E85" s="157"/>
    </row>
    <row r="86" spans="5:5" ht="20.149999999999999" customHeight="1" x14ac:dyDescent="0.3">
      <c r="E86" s="157"/>
    </row>
    <row r="87" spans="5:5" ht="20.149999999999999" customHeight="1" x14ac:dyDescent="0.3">
      <c r="E87" s="157"/>
    </row>
    <row r="88" spans="5:5" ht="20.149999999999999" customHeight="1" x14ac:dyDescent="0.3">
      <c r="E88" s="157"/>
    </row>
    <row r="89" spans="5:5" ht="20.149999999999999" customHeight="1" x14ac:dyDescent="0.3">
      <c r="E89" s="157"/>
    </row>
    <row r="90" spans="5:5" ht="20.149999999999999" customHeight="1" x14ac:dyDescent="0.3">
      <c r="E90" s="157"/>
    </row>
    <row r="91" spans="5:5" ht="20.149999999999999" customHeight="1" x14ac:dyDescent="0.3">
      <c r="E91" s="157"/>
    </row>
    <row r="92" spans="5:5" ht="20.149999999999999" customHeight="1" x14ac:dyDescent="0.3">
      <c r="E92" s="157"/>
    </row>
    <row r="93" spans="5:5" ht="20.149999999999999" customHeight="1" x14ac:dyDescent="0.3">
      <c r="E93" s="157"/>
    </row>
    <row r="94" spans="5:5" ht="20.149999999999999" customHeight="1" x14ac:dyDescent="0.3">
      <c r="E94" s="157"/>
    </row>
    <row r="95" spans="5:5" ht="20.149999999999999" customHeight="1" x14ac:dyDescent="0.3">
      <c r="E95" s="157"/>
    </row>
    <row r="96" spans="5:5" ht="20.149999999999999" customHeight="1" x14ac:dyDescent="0.3">
      <c r="E96" s="157"/>
    </row>
    <row r="97" spans="5:5" ht="20.149999999999999" customHeight="1" x14ac:dyDescent="0.3">
      <c r="E97" s="157"/>
    </row>
    <row r="98" spans="5:5" ht="20.149999999999999" customHeight="1" x14ac:dyDescent="0.3">
      <c r="E98" s="157"/>
    </row>
    <row r="99" spans="5:5" ht="20.149999999999999" customHeight="1" x14ac:dyDescent="0.3">
      <c r="E99" s="157"/>
    </row>
    <row r="100" spans="5:5" ht="20.149999999999999" customHeight="1" x14ac:dyDescent="0.3">
      <c r="E100" s="157"/>
    </row>
    <row r="101" spans="5:5" ht="20.149999999999999" customHeight="1" x14ac:dyDescent="0.3">
      <c r="E101" s="157"/>
    </row>
    <row r="102" spans="5:5" ht="20.149999999999999" customHeight="1" x14ac:dyDescent="0.3">
      <c r="E102" s="157"/>
    </row>
    <row r="103" spans="5:5" ht="20.149999999999999" customHeight="1" x14ac:dyDescent="0.3">
      <c r="E103" s="157"/>
    </row>
    <row r="104" spans="5:5" ht="20.149999999999999" customHeight="1" x14ac:dyDescent="0.3">
      <c r="E104" s="157"/>
    </row>
    <row r="105" spans="5:5" ht="20.149999999999999" customHeight="1" x14ac:dyDescent="0.3">
      <c r="E105" s="157"/>
    </row>
    <row r="106" spans="5:5" ht="20.149999999999999" customHeight="1" x14ac:dyDescent="0.3">
      <c r="E106" s="157"/>
    </row>
    <row r="107" spans="5:5" ht="20.149999999999999" customHeight="1" x14ac:dyDescent="0.3">
      <c r="E107" s="157"/>
    </row>
    <row r="108" spans="5:5" ht="20.149999999999999" customHeight="1" x14ac:dyDescent="0.3">
      <c r="E108" s="157"/>
    </row>
    <row r="109" spans="5:5" ht="20.149999999999999" customHeight="1" x14ac:dyDescent="0.3">
      <c r="E109" s="157"/>
    </row>
    <row r="110" spans="5:5" ht="20.149999999999999" customHeight="1" x14ac:dyDescent="0.3">
      <c r="E110" s="157"/>
    </row>
    <row r="111" spans="5:5" ht="20.149999999999999" customHeight="1" x14ac:dyDescent="0.3">
      <c r="E111" s="157"/>
    </row>
    <row r="112" spans="5:5" ht="20.149999999999999" customHeight="1" x14ac:dyDescent="0.3">
      <c r="E112" s="157"/>
    </row>
    <row r="113" spans="5:5" ht="20.149999999999999" customHeight="1" x14ac:dyDescent="0.3">
      <c r="E113" s="157"/>
    </row>
  </sheetData>
  <mergeCells count="8">
    <mergeCell ref="B11:F11"/>
    <mergeCell ref="A12:M12"/>
    <mergeCell ref="B2:F2"/>
    <mergeCell ref="A3:A7"/>
    <mergeCell ref="B3:F7"/>
    <mergeCell ref="B8:F8"/>
    <mergeCell ref="B9:F9"/>
    <mergeCell ref="B10:F10"/>
  </mergeCells>
  <hyperlinks>
    <hyperlink ref="D1" location="Summary!A1" display="Back to Summary" xr:uid="{3663653D-5ACA-4339-BB04-1BC0675D271A}"/>
    <hyperlink ref="F1" location="'E2E Scenarios'!A1" display="Back to E2E Scenarios" xr:uid="{6608BD8D-812E-4FCE-A7B5-07CFD9E40D2F}"/>
  </hyperlinks>
  <pageMargins left="0.70866141732283505" right="0.70866141732283505" top="0.94488188976377996" bottom="0.74803149606299202" header="0.31496062992126" footer="0.31496062992126"/>
  <pageSetup paperSize="9" scale="47" fitToHeight="0" orientation="landscape" r:id="rId1"/>
  <headerFooter>
    <oddFooter>&amp;RPage &amp;P of &amp;N</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9C08B-E4C7-409B-B12A-D5DA649D591E}">
  <dimension ref="A1:M118"/>
  <sheetViews>
    <sheetView showGridLines="0" showRuler="0" topLeftCell="A3" zoomScaleNormal="100" zoomScalePageLayoutView="150" workbookViewId="0">
      <pane xSplit="6" topLeftCell="G1" activePane="topRight" state="frozen"/>
      <selection pane="topRight"/>
    </sheetView>
  </sheetViews>
  <sheetFormatPr defaultColWidth="10.54296875" defaultRowHeight="20.149999999999999" customHeight="1" x14ac:dyDescent="0.3"/>
  <cols>
    <col min="1" max="1" width="17.54296875" style="155" customWidth="1"/>
    <col min="2" max="2" width="39.1796875" style="155" customWidth="1"/>
    <col min="3" max="3" width="15.453125" style="155" customWidth="1"/>
    <col min="4" max="4" width="54.81640625" style="156" customWidth="1"/>
    <col min="5" max="5" width="19" style="144" customWidth="1"/>
    <col min="6" max="6" width="47.453125" style="144" customWidth="1"/>
    <col min="7" max="7" width="42" style="144" customWidth="1"/>
    <col min="8" max="8" width="20" style="144" customWidth="1"/>
    <col min="9" max="9" width="35.81640625" style="144" customWidth="1"/>
    <col min="10" max="10" width="22.81640625" style="144" customWidth="1"/>
    <col min="11" max="11" width="51.453125" style="144" customWidth="1"/>
    <col min="12" max="12" width="33" style="144" customWidth="1"/>
    <col min="13" max="13" width="66.54296875" style="144" customWidth="1"/>
    <col min="14" max="16384" width="10.54296875" style="144"/>
  </cols>
  <sheetData>
    <row r="1" spans="1:13" ht="39" customHeight="1" x14ac:dyDescent="0.3">
      <c r="A1" s="257" t="s">
        <v>239</v>
      </c>
      <c r="B1" s="142" t="s">
        <v>132</v>
      </c>
      <c r="C1" s="186"/>
      <c r="D1" s="449" t="s">
        <v>956</v>
      </c>
      <c r="E1" s="123"/>
      <c r="F1" s="449" t="s">
        <v>974</v>
      </c>
      <c r="G1" s="143"/>
      <c r="H1" s="143"/>
      <c r="I1" s="143"/>
      <c r="J1" s="143"/>
      <c r="K1" s="143"/>
      <c r="L1" s="143"/>
      <c r="M1" s="143"/>
    </row>
    <row r="2" spans="1:13" ht="36" customHeight="1" x14ac:dyDescent="0.3">
      <c r="A2" s="257" t="s">
        <v>240</v>
      </c>
      <c r="B2" s="768" t="s">
        <v>133</v>
      </c>
      <c r="C2" s="769"/>
      <c r="D2" s="793"/>
      <c r="E2" s="793"/>
      <c r="F2" s="793"/>
      <c r="G2" s="793"/>
      <c r="H2" s="793"/>
      <c r="I2" s="793"/>
      <c r="J2" s="793"/>
      <c r="K2" s="793"/>
      <c r="L2" s="793"/>
      <c r="M2" s="793"/>
    </row>
    <row r="3" spans="1:13" ht="20.149999999999999" customHeight="1" x14ac:dyDescent="0.3">
      <c r="A3" s="772" t="s">
        <v>24</v>
      </c>
      <c r="B3" s="775" t="s">
        <v>610</v>
      </c>
      <c r="C3" s="776"/>
      <c r="D3" s="776"/>
      <c r="E3" s="776"/>
      <c r="F3" s="335"/>
      <c r="G3" s="335"/>
      <c r="H3" s="335"/>
      <c r="I3" s="335"/>
      <c r="J3" s="335"/>
      <c r="K3" s="335"/>
      <c r="L3" s="335"/>
      <c r="M3" s="335"/>
    </row>
    <row r="4" spans="1:13" ht="20.149999999999999" customHeight="1" x14ac:dyDescent="0.3">
      <c r="A4" s="773"/>
      <c r="B4" s="777"/>
      <c r="C4" s="794"/>
      <c r="D4" s="794"/>
      <c r="E4" s="794"/>
      <c r="F4" s="336"/>
      <c r="G4" s="336"/>
      <c r="H4" s="336"/>
      <c r="I4" s="336"/>
      <c r="J4" s="336"/>
      <c r="K4" s="336"/>
      <c r="L4" s="336"/>
      <c r="M4" s="336"/>
    </row>
    <row r="5" spans="1:13" ht="20.149999999999999" customHeight="1" x14ac:dyDescent="0.3">
      <c r="A5" s="773"/>
      <c r="B5" s="777"/>
      <c r="C5" s="794"/>
      <c r="D5" s="794"/>
      <c r="E5" s="794"/>
      <c r="F5" s="336"/>
      <c r="G5" s="336"/>
      <c r="H5" s="336"/>
      <c r="I5" s="336"/>
      <c r="J5" s="336"/>
      <c r="K5" s="336"/>
      <c r="L5" s="336"/>
      <c r="M5" s="336"/>
    </row>
    <row r="6" spans="1:13" ht="6" customHeight="1" x14ac:dyDescent="0.3">
      <c r="A6" s="773"/>
      <c r="B6" s="777"/>
      <c r="C6" s="794"/>
      <c r="D6" s="794"/>
      <c r="E6" s="794"/>
      <c r="F6" s="336"/>
      <c r="G6" s="336"/>
      <c r="H6" s="336"/>
      <c r="I6" s="336"/>
      <c r="J6" s="336"/>
      <c r="K6" s="336"/>
      <c r="L6" s="336"/>
      <c r="M6" s="336"/>
    </row>
    <row r="7" spans="1:13" ht="47.25" hidden="1" customHeight="1" x14ac:dyDescent="0.3">
      <c r="A7" s="774"/>
      <c r="B7" s="426"/>
      <c r="C7" s="337"/>
      <c r="D7" s="337"/>
      <c r="E7" s="337"/>
      <c r="F7" s="337"/>
      <c r="G7" s="337"/>
      <c r="H7" s="337"/>
      <c r="I7" s="337"/>
      <c r="J7" s="337"/>
      <c r="K7" s="337"/>
      <c r="L7" s="337"/>
      <c r="M7" s="338"/>
    </row>
    <row r="8" spans="1:13" ht="63" customHeight="1" x14ac:dyDescent="0.3">
      <c r="A8" s="257" t="s">
        <v>242</v>
      </c>
      <c r="B8" s="768" t="s">
        <v>611</v>
      </c>
      <c r="C8" s="769"/>
      <c r="D8" s="793"/>
      <c r="E8" s="793"/>
      <c r="F8" s="793"/>
      <c r="G8" s="793"/>
      <c r="H8" s="793"/>
      <c r="I8" s="793"/>
      <c r="J8" s="793"/>
      <c r="K8" s="793"/>
      <c r="L8" s="793"/>
      <c r="M8" s="793"/>
    </row>
    <row r="9" spans="1:13" ht="77.25" customHeight="1" x14ac:dyDescent="0.3">
      <c r="A9" s="257" t="s">
        <v>244</v>
      </c>
      <c r="B9" s="768" t="s">
        <v>612</v>
      </c>
      <c r="C9" s="769"/>
      <c r="D9" s="769"/>
      <c r="E9" s="769"/>
      <c r="F9" s="769"/>
      <c r="G9" s="769"/>
      <c r="H9" s="769"/>
      <c r="I9" s="304"/>
      <c r="J9" s="304"/>
      <c r="K9" s="304"/>
      <c r="L9" s="304"/>
      <c r="M9" s="304"/>
    </row>
    <row r="10" spans="1:13" ht="46.5" customHeight="1" x14ac:dyDescent="0.3">
      <c r="A10" s="257" t="s">
        <v>246</v>
      </c>
      <c r="B10" s="768" t="s">
        <v>613</v>
      </c>
      <c r="C10" s="769"/>
      <c r="D10" s="793"/>
      <c r="E10" s="793"/>
      <c r="F10" s="793"/>
      <c r="G10" s="793"/>
      <c r="H10" s="793"/>
      <c r="I10" s="793"/>
      <c r="J10" s="793"/>
      <c r="K10" s="793"/>
      <c r="L10" s="793"/>
      <c r="M10" s="793"/>
    </row>
    <row r="11" spans="1:13" ht="39" customHeight="1" x14ac:dyDescent="0.3">
      <c r="A11" s="257" t="s">
        <v>248</v>
      </c>
      <c r="B11" s="768" t="s">
        <v>52</v>
      </c>
      <c r="C11" s="769"/>
      <c r="D11" s="793"/>
      <c r="E11" s="793"/>
      <c r="F11" s="793"/>
      <c r="G11" s="793"/>
      <c r="H11" s="793"/>
      <c r="I11" s="793"/>
      <c r="J11" s="793"/>
      <c r="K11" s="793"/>
      <c r="L11" s="793"/>
      <c r="M11" s="793"/>
    </row>
    <row r="12" spans="1:13" ht="20.149999999999999" customHeight="1" x14ac:dyDescent="0.3">
      <c r="A12" s="770" t="s">
        <v>249</v>
      </c>
      <c r="B12" s="771"/>
      <c r="C12" s="771"/>
      <c r="D12" s="771"/>
      <c r="E12" s="771"/>
      <c r="F12" s="771"/>
      <c r="G12" s="771"/>
      <c r="H12" s="771"/>
      <c r="I12" s="771"/>
      <c r="J12" s="771"/>
      <c r="K12" s="771"/>
      <c r="L12" s="771"/>
      <c r="M12" s="771"/>
    </row>
    <row r="13" spans="1:13" s="185" customFormat="1" ht="41.25" customHeight="1" x14ac:dyDescent="0.35">
      <c r="A13" s="242" t="s">
        <v>246</v>
      </c>
      <c r="B13" s="242" t="s">
        <v>250</v>
      </c>
      <c r="C13" s="260" t="s">
        <v>437</v>
      </c>
      <c r="D13" s="242" t="s">
        <v>252</v>
      </c>
      <c r="E13" s="242" t="s">
        <v>253</v>
      </c>
      <c r="F13" s="242" t="s">
        <v>254</v>
      </c>
      <c r="G13" s="242" t="s">
        <v>255</v>
      </c>
      <c r="H13" s="242" t="s">
        <v>256</v>
      </c>
      <c r="I13" s="242" t="s">
        <v>257</v>
      </c>
      <c r="J13" s="242" t="s">
        <v>258</v>
      </c>
      <c r="K13" s="242" t="s">
        <v>259</v>
      </c>
      <c r="L13" s="242" t="s">
        <v>438</v>
      </c>
      <c r="M13" s="588" t="s">
        <v>25</v>
      </c>
    </row>
    <row r="14" spans="1:13" s="494" customFormat="1" ht="24" x14ac:dyDescent="0.35">
      <c r="A14" s="486" t="s">
        <v>614</v>
      </c>
      <c r="B14" s="486" t="s">
        <v>615</v>
      </c>
      <c r="C14" s="525" t="s">
        <v>53</v>
      </c>
      <c r="D14" s="495" t="s">
        <v>616</v>
      </c>
      <c r="E14" s="488" t="s">
        <v>585</v>
      </c>
      <c r="F14" s="486" t="s">
        <v>617</v>
      </c>
      <c r="G14" s="489" t="s">
        <v>618</v>
      </c>
      <c r="H14" s="490" t="s">
        <v>619</v>
      </c>
      <c r="I14" s="486" t="s">
        <v>620</v>
      </c>
      <c r="J14" s="486" t="s">
        <v>52</v>
      </c>
      <c r="K14" s="491" t="s">
        <v>52</v>
      </c>
      <c r="L14" s="492">
        <v>202</v>
      </c>
      <c r="M14" s="522"/>
    </row>
    <row r="15" spans="1:13" s="497" customFormat="1" ht="156" x14ac:dyDescent="0.35">
      <c r="A15" s="513" t="s">
        <v>621</v>
      </c>
      <c r="B15" s="516" t="s">
        <v>622</v>
      </c>
      <c r="C15" s="526" t="s">
        <v>54</v>
      </c>
      <c r="D15" s="495" t="s">
        <v>623</v>
      </c>
      <c r="E15" s="527" t="s">
        <v>35</v>
      </c>
      <c r="F15" s="496" t="s">
        <v>624</v>
      </c>
      <c r="G15" s="486" t="s">
        <v>625</v>
      </c>
      <c r="H15" s="496" t="s">
        <v>52</v>
      </c>
      <c r="I15" s="491" t="s">
        <v>52</v>
      </c>
      <c r="J15" s="486" t="s">
        <v>626</v>
      </c>
      <c r="K15" s="486" t="s">
        <v>627</v>
      </c>
      <c r="L15" s="492">
        <v>202</v>
      </c>
      <c r="M15" s="528"/>
    </row>
    <row r="16" spans="1:13" s="497" customFormat="1" ht="60" x14ac:dyDescent="0.35">
      <c r="A16" s="486" t="s">
        <v>628</v>
      </c>
      <c r="B16" s="486" t="s">
        <v>629</v>
      </c>
      <c r="C16" s="525" t="s">
        <v>53</v>
      </c>
      <c r="D16" s="495" t="s">
        <v>630</v>
      </c>
      <c r="E16" s="488" t="s">
        <v>36</v>
      </c>
      <c r="F16" s="486" t="s">
        <v>631</v>
      </c>
      <c r="G16" s="486" t="s">
        <v>632</v>
      </c>
      <c r="H16" s="496" t="s">
        <v>52</v>
      </c>
      <c r="I16" s="486" t="s">
        <v>52</v>
      </c>
      <c r="J16" s="486" t="s">
        <v>52</v>
      </c>
      <c r="K16" s="486" t="s">
        <v>52</v>
      </c>
      <c r="L16" s="486">
        <v>202</v>
      </c>
      <c r="M16" s="522"/>
    </row>
    <row r="17" spans="1:13" s="153" customFormat="1" ht="60" x14ac:dyDescent="0.35">
      <c r="A17" s="146" t="s">
        <v>628</v>
      </c>
      <c r="B17" s="146" t="s">
        <v>633</v>
      </c>
      <c r="C17" s="294" t="s">
        <v>53</v>
      </c>
      <c r="D17" s="151" t="s">
        <v>634</v>
      </c>
      <c r="E17" s="152" t="s">
        <v>37</v>
      </c>
      <c r="F17" s="146" t="s">
        <v>52</v>
      </c>
      <c r="G17" s="146" t="s">
        <v>635</v>
      </c>
      <c r="H17" s="243" t="s">
        <v>52</v>
      </c>
      <c r="I17" s="146" t="s">
        <v>52</v>
      </c>
      <c r="J17" s="243" t="s">
        <v>52</v>
      </c>
      <c r="K17" s="146" t="s">
        <v>52</v>
      </c>
      <c r="L17" s="149">
        <v>202</v>
      </c>
      <c r="M17" s="411"/>
    </row>
    <row r="18" spans="1:13" s="153" customFormat="1" ht="77.25" customHeight="1" x14ac:dyDescent="0.35">
      <c r="A18" s="146" t="s">
        <v>636</v>
      </c>
      <c r="B18" s="146" t="s">
        <v>637</v>
      </c>
      <c r="C18" s="293" t="s">
        <v>53</v>
      </c>
      <c r="D18" s="151" t="s">
        <v>638</v>
      </c>
      <c r="E18" s="152" t="s">
        <v>276</v>
      </c>
      <c r="F18" s="243" t="s">
        <v>52</v>
      </c>
      <c r="G18" s="243" t="s">
        <v>449</v>
      </c>
      <c r="H18" s="243" t="s">
        <v>52</v>
      </c>
      <c r="I18" s="153" t="s">
        <v>52</v>
      </c>
      <c r="J18" s="146" t="s">
        <v>52</v>
      </c>
      <c r="K18" s="146" t="s">
        <v>52</v>
      </c>
      <c r="L18" s="149">
        <v>202</v>
      </c>
      <c r="M18" s="133"/>
    </row>
    <row r="19" spans="1:13" s="153" customFormat="1" ht="24" x14ac:dyDescent="0.35">
      <c r="A19" s="146" t="s">
        <v>636</v>
      </c>
      <c r="B19" s="146" t="s">
        <v>639</v>
      </c>
      <c r="C19" s="293" t="s">
        <v>53</v>
      </c>
      <c r="D19" s="151" t="s">
        <v>640</v>
      </c>
      <c r="E19" s="147" t="s">
        <v>579</v>
      </c>
      <c r="F19" s="146" t="s">
        <v>52</v>
      </c>
      <c r="G19" s="243" t="s">
        <v>449</v>
      </c>
      <c r="H19" s="243" t="s">
        <v>52</v>
      </c>
      <c r="I19" s="148" t="s">
        <v>52</v>
      </c>
      <c r="J19" s="148" t="s">
        <v>52</v>
      </c>
      <c r="K19" s="146" t="s">
        <v>52</v>
      </c>
      <c r="L19" s="146">
        <v>202</v>
      </c>
      <c r="M19" s="133"/>
    </row>
    <row r="20" spans="1:13" s="153" customFormat="1" ht="36" x14ac:dyDescent="0.35">
      <c r="A20" s="146" t="s">
        <v>628</v>
      </c>
      <c r="B20" s="146" t="s">
        <v>641</v>
      </c>
      <c r="C20" s="293" t="s">
        <v>53</v>
      </c>
      <c r="D20" s="151" t="s">
        <v>642</v>
      </c>
      <c r="E20" s="147" t="s">
        <v>38</v>
      </c>
      <c r="F20" s="147" t="s">
        <v>643</v>
      </c>
      <c r="G20" s="147" t="s">
        <v>644</v>
      </c>
      <c r="H20" s="243" t="s">
        <v>52</v>
      </c>
      <c r="I20" s="146" t="s">
        <v>52</v>
      </c>
      <c r="J20" s="243" t="s">
        <v>52</v>
      </c>
      <c r="K20" s="146" t="s">
        <v>52</v>
      </c>
      <c r="L20" s="146">
        <v>202</v>
      </c>
      <c r="M20" s="411"/>
    </row>
    <row r="21" spans="1:13" s="153" customFormat="1" ht="12" x14ac:dyDescent="0.35">
      <c r="A21" s="148"/>
      <c r="B21" s="146"/>
      <c r="C21" s="146"/>
      <c r="D21" s="151"/>
      <c r="E21" s="152"/>
      <c r="F21" s="243"/>
      <c r="G21" s="243"/>
      <c r="H21" s="243"/>
      <c r="I21" s="148"/>
      <c r="J21" s="146"/>
      <c r="K21" s="146"/>
      <c r="L21" s="149"/>
      <c r="M21" s="149"/>
    </row>
    <row r="22" spans="1:13" s="153" customFormat="1" ht="12" x14ac:dyDescent="0.35">
      <c r="A22" s="148"/>
      <c r="B22" s="146"/>
      <c r="C22" s="146"/>
      <c r="D22" s="151"/>
      <c r="E22" s="152"/>
      <c r="F22" s="243"/>
      <c r="G22" s="243"/>
      <c r="H22" s="243"/>
      <c r="I22" s="148"/>
      <c r="J22" s="146"/>
      <c r="K22" s="146"/>
      <c r="L22" s="149"/>
      <c r="M22" s="149"/>
    </row>
    <row r="23" spans="1:13" ht="20.149999999999999" customHeight="1" x14ac:dyDescent="0.3">
      <c r="E23" s="157"/>
    </row>
    <row r="24" spans="1:13" ht="20.149999999999999" customHeight="1" x14ac:dyDescent="0.3">
      <c r="E24" s="157"/>
    </row>
    <row r="25" spans="1:13" ht="20.149999999999999" customHeight="1" x14ac:dyDescent="0.3">
      <c r="E25" s="157"/>
    </row>
    <row r="26" spans="1:13" ht="20.149999999999999" customHeight="1" x14ac:dyDescent="0.3">
      <c r="E26" s="157"/>
    </row>
    <row r="27" spans="1:13" ht="20.149999999999999" customHeight="1" x14ac:dyDescent="0.3">
      <c r="E27" s="157"/>
    </row>
    <row r="28" spans="1:13" ht="20.149999999999999" customHeight="1" x14ac:dyDescent="0.3">
      <c r="E28" s="157"/>
    </row>
    <row r="29" spans="1:13" ht="20.149999999999999" customHeight="1" x14ac:dyDescent="0.3">
      <c r="E29" s="157"/>
    </row>
    <row r="30" spans="1:13" ht="20.149999999999999" customHeight="1" x14ac:dyDescent="0.3">
      <c r="E30" s="157"/>
    </row>
    <row r="31" spans="1:13" ht="20.149999999999999" customHeight="1" x14ac:dyDescent="0.3">
      <c r="E31" s="157"/>
    </row>
    <row r="32" spans="1:13" ht="20.149999999999999" customHeight="1" x14ac:dyDescent="0.3">
      <c r="E32" s="157"/>
    </row>
    <row r="33" spans="5:5" ht="20.149999999999999" customHeight="1" x14ac:dyDescent="0.3">
      <c r="E33" s="157"/>
    </row>
    <row r="34" spans="5:5" ht="20.149999999999999" customHeight="1" x14ac:dyDescent="0.3">
      <c r="E34" s="157"/>
    </row>
    <row r="35" spans="5:5" ht="20.149999999999999" customHeight="1" x14ac:dyDescent="0.3">
      <c r="E35" s="157"/>
    </row>
    <row r="36" spans="5:5" ht="20.149999999999999" customHeight="1" x14ac:dyDescent="0.3">
      <c r="E36" s="157"/>
    </row>
    <row r="37" spans="5:5" ht="20.149999999999999" customHeight="1" x14ac:dyDescent="0.3">
      <c r="E37" s="157"/>
    </row>
    <row r="38" spans="5:5" ht="20.149999999999999" customHeight="1" x14ac:dyDescent="0.3">
      <c r="E38" s="157"/>
    </row>
    <row r="39" spans="5:5" ht="20.149999999999999" customHeight="1" x14ac:dyDescent="0.3">
      <c r="E39" s="157"/>
    </row>
    <row r="40" spans="5:5" ht="20.149999999999999" customHeight="1" x14ac:dyDescent="0.3">
      <c r="E40" s="157"/>
    </row>
    <row r="41" spans="5:5" ht="20.149999999999999" customHeight="1" x14ac:dyDescent="0.3">
      <c r="E41" s="157"/>
    </row>
    <row r="42" spans="5:5" ht="20.149999999999999" customHeight="1" x14ac:dyDescent="0.3">
      <c r="E42" s="157"/>
    </row>
    <row r="43" spans="5:5" ht="20.149999999999999" customHeight="1" x14ac:dyDescent="0.3">
      <c r="E43" s="157"/>
    </row>
    <row r="44" spans="5:5" ht="20.149999999999999" customHeight="1" x14ac:dyDescent="0.3">
      <c r="E44" s="157"/>
    </row>
    <row r="45" spans="5:5" ht="20.149999999999999" customHeight="1" x14ac:dyDescent="0.3">
      <c r="E45" s="157"/>
    </row>
    <row r="46" spans="5:5" ht="20.149999999999999" customHeight="1" x14ac:dyDescent="0.3">
      <c r="E46" s="157"/>
    </row>
    <row r="47" spans="5:5" ht="20.149999999999999" customHeight="1" x14ac:dyDescent="0.3">
      <c r="E47" s="157"/>
    </row>
    <row r="48" spans="5:5" ht="20.149999999999999" customHeight="1" x14ac:dyDescent="0.3">
      <c r="E48" s="157"/>
    </row>
    <row r="49" spans="5:5" ht="20.149999999999999" customHeight="1" x14ac:dyDescent="0.3">
      <c r="E49" s="157"/>
    </row>
    <row r="50" spans="5:5" ht="20.149999999999999" customHeight="1" x14ac:dyDescent="0.3">
      <c r="E50" s="157"/>
    </row>
    <row r="51" spans="5:5" ht="20.149999999999999" customHeight="1" x14ac:dyDescent="0.3">
      <c r="E51" s="157"/>
    </row>
    <row r="52" spans="5:5" ht="20.149999999999999" customHeight="1" x14ac:dyDescent="0.3">
      <c r="E52" s="157"/>
    </row>
    <row r="53" spans="5:5" ht="20.149999999999999" customHeight="1" x14ac:dyDescent="0.3">
      <c r="E53" s="157"/>
    </row>
    <row r="54" spans="5:5" ht="20.149999999999999" customHeight="1" x14ac:dyDescent="0.3">
      <c r="E54" s="157"/>
    </row>
    <row r="55" spans="5:5" ht="20.149999999999999" customHeight="1" x14ac:dyDescent="0.3">
      <c r="E55" s="157"/>
    </row>
    <row r="56" spans="5:5" ht="20.149999999999999" customHeight="1" x14ac:dyDescent="0.3">
      <c r="E56" s="157"/>
    </row>
    <row r="57" spans="5:5" ht="20.149999999999999" customHeight="1" x14ac:dyDescent="0.3">
      <c r="E57" s="157"/>
    </row>
    <row r="58" spans="5:5" ht="20.149999999999999" customHeight="1" x14ac:dyDescent="0.3">
      <c r="E58" s="157"/>
    </row>
    <row r="59" spans="5:5" ht="20.149999999999999" customHeight="1" x14ac:dyDescent="0.3">
      <c r="E59" s="157"/>
    </row>
    <row r="60" spans="5:5" ht="20.149999999999999" customHeight="1" x14ac:dyDescent="0.3">
      <c r="E60" s="157"/>
    </row>
    <row r="61" spans="5:5" ht="20.149999999999999" customHeight="1" x14ac:dyDescent="0.3">
      <c r="E61" s="157"/>
    </row>
    <row r="62" spans="5:5" ht="20.149999999999999" customHeight="1" x14ac:dyDescent="0.3">
      <c r="E62" s="157"/>
    </row>
    <row r="63" spans="5:5" ht="20.149999999999999" customHeight="1" x14ac:dyDescent="0.3">
      <c r="E63" s="157"/>
    </row>
    <row r="64" spans="5:5" ht="20.149999999999999" customHeight="1" x14ac:dyDescent="0.3">
      <c r="E64" s="157"/>
    </row>
    <row r="65" spans="5:5" ht="20.149999999999999" customHeight="1" x14ac:dyDescent="0.3">
      <c r="E65" s="157"/>
    </row>
    <row r="66" spans="5:5" ht="20.149999999999999" customHeight="1" x14ac:dyDescent="0.3">
      <c r="E66" s="157"/>
    </row>
    <row r="67" spans="5:5" ht="20.149999999999999" customHeight="1" x14ac:dyDescent="0.3">
      <c r="E67" s="157"/>
    </row>
    <row r="68" spans="5:5" ht="20.149999999999999" customHeight="1" x14ac:dyDescent="0.3">
      <c r="E68" s="157"/>
    </row>
    <row r="69" spans="5:5" ht="20.149999999999999" customHeight="1" x14ac:dyDescent="0.3">
      <c r="E69" s="157"/>
    </row>
    <row r="70" spans="5:5" ht="20.149999999999999" customHeight="1" x14ac:dyDescent="0.3">
      <c r="E70" s="157"/>
    </row>
    <row r="71" spans="5:5" ht="20.149999999999999" customHeight="1" x14ac:dyDescent="0.3">
      <c r="E71" s="157"/>
    </row>
    <row r="72" spans="5:5" ht="20.149999999999999" customHeight="1" x14ac:dyDescent="0.3">
      <c r="E72" s="157"/>
    </row>
    <row r="73" spans="5:5" ht="20.149999999999999" customHeight="1" x14ac:dyDescent="0.3">
      <c r="E73" s="157"/>
    </row>
    <row r="74" spans="5:5" ht="20.149999999999999" customHeight="1" x14ac:dyDescent="0.3">
      <c r="E74" s="157"/>
    </row>
    <row r="75" spans="5:5" ht="20.149999999999999" customHeight="1" x14ac:dyDescent="0.3">
      <c r="E75" s="157"/>
    </row>
    <row r="76" spans="5:5" ht="20.149999999999999" customHeight="1" x14ac:dyDescent="0.3">
      <c r="E76" s="157"/>
    </row>
    <row r="77" spans="5:5" ht="20.149999999999999" customHeight="1" x14ac:dyDescent="0.3">
      <c r="E77" s="157"/>
    </row>
    <row r="78" spans="5:5" ht="20.149999999999999" customHeight="1" x14ac:dyDescent="0.3">
      <c r="E78" s="157"/>
    </row>
    <row r="79" spans="5:5" ht="20.149999999999999" customHeight="1" x14ac:dyDescent="0.3">
      <c r="E79" s="157"/>
    </row>
    <row r="80" spans="5:5" ht="20.149999999999999" customHeight="1" x14ac:dyDescent="0.3">
      <c r="E80" s="157"/>
    </row>
    <row r="81" spans="5:5" ht="20.149999999999999" customHeight="1" x14ac:dyDescent="0.3">
      <c r="E81" s="157"/>
    </row>
    <row r="82" spans="5:5" ht="20.149999999999999" customHeight="1" x14ac:dyDescent="0.3">
      <c r="E82" s="157"/>
    </row>
    <row r="83" spans="5:5" ht="20.149999999999999" customHeight="1" x14ac:dyDescent="0.3">
      <c r="E83" s="157"/>
    </row>
    <row r="84" spans="5:5" ht="20.149999999999999" customHeight="1" x14ac:dyDescent="0.3">
      <c r="E84" s="157"/>
    </row>
    <row r="85" spans="5:5" ht="20.149999999999999" customHeight="1" x14ac:dyDescent="0.3">
      <c r="E85" s="157"/>
    </row>
    <row r="86" spans="5:5" ht="20.149999999999999" customHeight="1" x14ac:dyDescent="0.3">
      <c r="E86" s="157"/>
    </row>
    <row r="87" spans="5:5" ht="20.149999999999999" customHeight="1" x14ac:dyDescent="0.3">
      <c r="E87" s="157"/>
    </row>
    <row r="88" spans="5:5" ht="20.149999999999999" customHeight="1" x14ac:dyDescent="0.3">
      <c r="E88" s="157"/>
    </row>
    <row r="89" spans="5:5" ht="20.149999999999999" customHeight="1" x14ac:dyDescent="0.3">
      <c r="E89" s="157"/>
    </row>
    <row r="90" spans="5:5" ht="20.149999999999999" customHeight="1" x14ac:dyDescent="0.3">
      <c r="E90" s="157"/>
    </row>
    <row r="91" spans="5:5" ht="20.149999999999999" customHeight="1" x14ac:dyDescent="0.3">
      <c r="E91" s="157"/>
    </row>
    <row r="92" spans="5:5" ht="20.149999999999999" customHeight="1" x14ac:dyDescent="0.3">
      <c r="E92" s="157"/>
    </row>
    <row r="93" spans="5:5" ht="20.149999999999999" customHeight="1" x14ac:dyDescent="0.3">
      <c r="E93" s="157"/>
    </row>
    <row r="94" spans="5:5" ht="20.149999999999999" customHeight="1" x14ac:dyDescent="0.3">
      <c r="E94" s="157"/>
    </row>
    <row r="95" spans="5:5" ht="20.149999999999999" customHeight="1" x14ac:dyDescent="0.3">
      <c r="E95" s="157"/>
    </row>
    <row r="96" spans="5:5" ht="20.149999999999999" customHeight="1" x14ac:dyDescent="0.3">
      <c r="E96" s="157"/>
    </row>
    <row r="97" spans="5:5" ht="20.149999999999999" customHeight="1" x14ac:dyDescent="0.3">
      <c r="E97" s="157"/>
    </row>
    <row r="98" spans="5:5" ht="20.149999999999999" customHeight="1" x14ac:dyDescent="0.3">
      <c r="E98" s="157"/>
    </row>
    <row r="99" spans="5:5" ht="20.149999999999999" customHeight="1" x14ac:dyDescent="0.3">
      <c r="E99" s="157"/>
    </row>
    <row r="100" spans="5:5" ht="20.149999999999999" customHeight="1" x14ac:dyDescent="0.3">
      <c r="E100" s="157"/>
    </row>
    <row r="101" spans="5:5" ht="20.149999999999999" customHeight="1" x14ac:dyDescent="0.3">
      <c r="E101" s="157"/>
    </row>
    <row r="102" spans="5:5" ht="20.149999999999999" customHeight="1" x14ac:dyDescent="0.3">
      <c r="E102" s="157"/>
    </row>
    <row r="103" spans="5:5" ht="20.149999999999999" customHeight="1" x14ac:dyDescent="0.3">
      <c r="E103" s="157"/>
    </row>
    <row r="104" spans="5:5" ht="20.149999999999999" customHeight="1" x14ac:dyDescent="0.3">
      <c r="E104" s="157"/>
    </row>
    <row r="105" spans="5:5" ht="20.149999999999999" customHeight="1" x14ac:dyDescent="0.3">
      <c r="E105" s="157"/>
    </row>
    <row r="106" spans="5:5" ht="20.149999999999999" customHeight="1" x14ac:dyDescent="0.3">
      <c r="E106" s="157"/>
    </row>
    <row r="107" spans="5:5" ht="20.149999999999999" customHeight="1" x14ac:dyDescent="0.3">
      <c r="E107" s="157"/>
    </row>
    <row r="108" spans="5:5" ht="20.149999999999999" customHeight="1" x14ac:dyDescent="0.3">
      <c r="E108" s="157"/>
    </row>
    <row r="109" spans="5:5" ht="20.149999999999999" customHeight="1" x14ac:dyDescent="0.3">
      <c r="E109" s="157"/>
    </row>
    <row r="110" spans="5:5" ht="20.149999999999999" customHeight="1" x14ac:dyDescent="0.3">
      <c r="E110" s="157"/>
    </row>
    <row r="111" spans="5:5" ht="20.149999999999999" customHeight="1" x14ac:dyDescent="0.3">
      <c r="E111" s="157"/>
    </row>
    <row r="112" spans="5:5" ht="20.149999999999999" customHeight="1" x14ac:dyDescent="0.3">
      <c r="E112" s="157"/>
    </row>
    <row r="113" spans="5:5" ht="20.149999999999999" customHeight="1" x14ac:dyDescent="0.3">
      <c r="E113" s="157"/>
    </row>
    <row r="114" spans="5:5" ht="20.149999999999999" customHeight="1" x14ac:dyDescent="0.3">
      <c r="E114" s="157"/>
    </row>
    <row r="115" spans="5:5" ht="20.149999999999999" customHeight="1" x14ac:dyDescent="0.3">
      <c r="E115" s="157"/>
    </row>
    <row r="116" spans="5:5" ht="20.149999999999999" customHeight="1" x14ac:dyDescent="0.3">
      <c r="E116" s="157"/>
    </row>
    <row r="117" spans="5:5" ht="20.149999999999999" customHeight="1" x14ac:dyDescent="0.3">
      <c r="E117" s="157"/>
    </row>
    <row r="118" spans="5:5" ht="20.149999999999999" customHeight="1" x14ac:dyDescent="0.3">
      <c r="E118" s="157"/>
    </row>
  </sheetData>
  <mergeCells count="8">
    <mergeCell ref="B11:M11"/>
    <mergeCell ref="A12:M12"/>
    <mergeCell ref="B3:E6"/>
    <mergeCell ref="B2:M2"/>
    <mergeCell ref="A3:A7"/>
    <mergeCell ref="B8:M8"/>
    <mergeCell ref="B9:H9"/>
    <mergeCell ref="B10:M10"/>
  </mergeCells>
  <hyperlinks>
    <hyperlink ref="D1" location="Summary!A1" display="Back to Summary" xr:uid="{351C6EDC-1443-4F9E-ADD6-F92D96873D80}"/>
    <hyperlink ref="F1" location="'E2E Scenarios'!A1" display="Back to E2E Scenarios" xr:uid="{C0400AE4-BBEF-4EE2-9AAD-2FC52D2ADCD8}"/>
  </hyperlinks>
  <pageMargins left="0.70866141732283505" right="0.70866141732283505" top="0.94488188976377996" bottom="0.74803149606299202" header="0.31496062992126" footer="0.31496062992126"/>
  <pageSetup paperSize="9" scale="47" fitToHeight="0" orientation="landscape" r:id="rId1"/>
  <headerFooter>
    <oddFooter>&amp;RPage &amp;P of &amp;N</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18A3F-B7A6-4917-80A1-9171EC5409EF}">
  <dimension ref="A1:M118"/>
  <sheetViews>
    <sheetView showGridLines="0" showRuler="0" topLeftCell="A4" zoomScaleNormal="100" zoomScalePageLayoutView="124" workbookViewId="0">
      <pane xSplit="6" topLeftCell="L1" activePane="topRight" state="frozen"/>
      <selection pane="topRight" activeCell="F1" sqref="F1"/>
    </sheetView>
  </sheetViews>
  <sheetFormatPr defaultColWidth="8.81640625" defaultRowHeight="20.149999999999999" customHeight="1" x14ac:dyDescent="0.3"/>
  <cols>
    <col min="1" max="1" width="19.453125" style="202" customWidth="1"/>
    <col min="2" max="2" width="32.81640625" style="202" customWidth="1"/>
    <col min="3" max="3" width="13.54296875" style="202" bestFit="1" customWidth="1"/>
    <col min="4" max="4" width="45.81640625" style="203" customWidth="1"/>
    <col min="5" max="5" width="14.81640625" style="189" bestFit="1" customWidth="1"/>
    <col min="6" max="6" width="39.453125" style="189" customWidth="1"/>
    <col min="7" max="7" width="35" style="189" customWidth="1"/>
    <col min="8" max="8" width="16.81640625" style="189" customWidth="1"/>
    <col min="9" max="9" width="29.81640625" style="189" customWidth="1"/>
    <col min="10" max="10" width="19" style="189" customWidth="1"/>
    <col min="11" max="11" width="42.81640625" style="189" customWidth="1"/>
    <col min="12" max="12" width="27.453125" style="189" customWidth="1"/>
    <col min="13" max="13" width="55.453125" style="189" customWidth="1"/>
    <col min="14" max="16384" width="8.81640625" style="189"/>
  </cols>
  <sheetData>
    <row r="1" spans="1:13" ht="39" customHeight="1" x14ac:dyDescent="0.3">
      <c r="A1" s="257" t="s">
        <v>239</v>
      </c>
      <c r="B1" s="187" t="s">
        <v>158</v>
      </c>
      <c r="C1" s="283"/>
      <c r="D1" s="449" t="s">
        <v>956</v>
      </c>
      <c r="E1" s="123"/>
      <c r="F1" s="449" t="s">
        <v>974</v>
      </c>
      <c r="G1" s="188"/>
      <c r="H1" s="188"/>
      <c r="I1" s="188"/>
      <c r="J1" s="188"/>
      <c r="K1" s="188"/>
      <c r="L1" s="188"/>
      <c r="M1" s="188"/>
    </row>
    <row r="2" spans="1:13" ht="14.5" x14ac:dyDescent="0.3">
      <c r="A2" s="257" t="s">
        <v>240</v>
      </c>
      <c r="B2" s="795" t="s">
        <v>159</v>
      </c>
      <c r="C2" s="796"/>
      <c r="D2" s="796"/>
      <c r="E2" s="796"/>
      <c r="F2" s="796"/>
      <c r="G2" s="188"/>
      <c r="H2" s="188"/>
      <c r="I2" s="188"/>
      <c r="J2" s="188"/>
      <c r="K2" s="188"/>
      <c r="L2" s="188"/>
      <c r="M2" s="188"/>
    </row>
    <row r="3" spans="1:13" ht="12" x14ac:dyDescent="0.3">
      <c r="A3" s="772" t="s">
        <v>24</v>
      </c>
      <c r="B3" s="799" t="s">
        <v>645</v>
      </c>
      <c r="C3" s="800"/>
      <c r="D3" s="800"/>
      <c r="E3" s="800"/>
      <c r="F3" s="800"/>
      <c r="G3" s="387"/>
      <c r="H3" s="387"/>
      <c r="I3" s="387"/>
      <c r="J3" s="387"/>
      <c r="K3" s="387"/>
      <c r="L3" s="387"/>
      <c r="M3" s="387"/>
    </row>
    <row r="4" spans="1:13" ht="12" x14ac:dyDescent="0.3">
      <c r="A4" s="773"/>
      <c r="B4" s="801"/>
      <c r="C4" s="802"/>
      <c r="D4" s="802"/>
      <c r="E4" s="802"/>
      <c r="F4" s="802"/>
      <c r="G4" s="388"/>
      <c r="H4" s="388"/>
      <c r="I4" s="388"/>
      <c r="J4" s="388"/>
      <c r="K4" s="388"/>
      <c r="L4" s="388"/>
      <c r="M4" s="388"/>
    </row>
    <row r="5" spans="1:13" ht="12" x14ac:dyDescent="0.3">
      <c r="A5" s="773"/>
      <c r="B5" s="801"/>
      <c r="C5" s="802"/>
      <c r="D5" s="802"/>
      <c r="E5" s="802"/>
      <c r="F5" s="802"/>
      <c r="G5" s="388"/>
      <c r="H5" s="388"/>
      <c r="I5" s="388"/>
      <c r="J5" s="388"/>
      <c r="K5" s="388"/>
      <c r="L5" s="388"/>
      <c r="M5" s="388"/>
    </row>
    <row r="6" spans="1:13" ht="12" x14ac:dyDescent="0.3">
      <c r="A6" s="773"/>
      <c r="B6" s="801"/>
      <c r="C6" s="802"/>
      <c r="D6" s="802"/>
      <c r="E6" s="802"/>
      <c r="F6" s="802"/>
      <c r="G6" s="388"/>
      <c r="H6" s="388"/>
      <c r="I6" s="388"/>
      <c r="J6" s="388"/>
      <c r="K6" s="388"/>
      <c r="L6" s="388"/>
      <c r="M6" s="388"/>
    </row>
    <row r="7" spans="1:13" ht="12" x14ac:dyDescent="0.3">
      <c r="A7" s="774"/>
      <c r="B7" s="803"/>
      <c r="C7" s="804"/>
      <c r="D7" s="804"/>
      <c r="E7" s="804"/>
      <c r="F7" s="804"/>
      <c r="G7" s="389"/>
      <c r="H7" s="389"/>
      <c r="I7" s="389"/>
      <c r="J7" s="389"/>
      <c r="K7" s="389"/>
      <c r="L7" s="389"/>
      <c r="M7" s="390"/>
    </row>
    <row r="8" spans="1:13" ht="33.75" customHeight="1" x14ac:dyDescent="0.3">
      <c r="A8" s="257" t="s">
        <v>242</v>
      </c>
      <c r="B8" s="795" t="s">
        <v>646</v>
      </c>
      <c r="C8" s="796"/>
      <c r="D8" s="796"/>
      <c r="E8" s="796"/>
      <c r="F8" s="796"/>
      <c r="G8" s="188"/>
      <c r="H8" s="188"/>
      <c r="I8" s="188"/>
      <c r="J8" s="188"/>
      <c r="K8" s="188"/>
      <c r="L8" s="188"/>
      <c r="M8" s="188"/>
    </row>
    <row r="9" spans="1:13" ht="58.5" customHeight="1" x14ac:dyDescent="0.3">
      <c r="A9" s="257" t="s">
        <v>244</v>
      </c>
      <c r="B9" s="795" t="s">
        <v>647</v>
      </c>
      <c r="C9" s="796"/>
      <c r="D9" s="796"/>
      <c r="E9" s="796"/>
      <c r="F9" s="796"/>
      <c r="G9" s="283"/>
      <c r="H9" s="283"/>
      <c r="I9" s="310"/>
      <c r="J9" s="310"/>
      <c r="K9" s="310"/>
      <c r="L9" s="310"/>
      <c r="M9" s="310"/>
    </row>
    <row r="10" spans="1:13" ht="46.5" customHeight="1" x14ac:dyDescent="0.3">
      <c r="A10" s="257" t="s">
        <v>246</v>
      </c>
      <c r="B10" s="795" t="s">
        <v>648</v>
      </c>
      <c r="C10" s="796"/>
      <c r="D10" s="796"/>
      <c r="E10" s="796"/>
      <c r="F10" s="796"/>
      <c r="G10" s="188"/>
      <c r="H10" s="188"/>
      <c r="I10" s="188"/>
      <c r="J10" s="188"/>
      <c r="K10" s="188"/>
      <c r="L10" s="188"/>
      <c r="M10" s="188"/>
    </row>
    <row r="11" spans="1:13" ht="14.5" x14ac:dyDescent="0.3">
      <c r="A11" s="257" t="s">
        <v>248</v>
      </c>
      <c r="B11" s="795" t="s">
        <v>52</v>
      </c>
      <c r="C11" s="796"/>
      <c r="D11" s="796"/>
      <c r="E11" s="796"/>
      <c r="F11" s="796"/>
      <c r="G11" s="188"/>
      <c r="H11" s="188"/>
      <c r="I11" s="188"/>
      <c r="J11" s="188"/>
      <c r="K11" s="188"/>
      <c r="L11" s="188"/>
      <c r="M11" s="188"/>
    </row>
    <row r="12" spans="1:13" ht="20.149999999999999" customHeight="1" x14ac:dyDescent="0.3">
      <c r="A12" s="797" t="s">
        <v>249</v>
      </c>
      <c r="B12" s="798"/>
      <c r="C12" s="798"/>
      <c r="D12" s="798"/>
      <c r="E12" s="798"/>
      <c r="F12" s="798"/>
      <c r="G12" s="798"/>
      <c r="H12" s="798"/>
      <c r="I12" s="798"/>
      <c r="J12" s="798"/>
      <c r="K12" s="798"/>
      <c r="L12" s="798"/>
      <c r="M12" s="798"/>
    </row>
    <row r="13" spans="1:13" s="190" customFormat="1" ht="41.25" customHeight="1" x14ac:dyDescent="0.35">
      <c r="A13" s="242" t="s">
        <v>246</v>
      </c>
      <c r="B13" s="242" t="s">
        <v>250</v>
      </c>
      <c r="C13" s="260" t="s">
        <v>437</v>
      </c>
      <c r="D13" s="242" t="s">
        <v>252</v>
      </c>
      <c r="E13" s="242" t="s">
        <v>253</v>
      </c>
      <c r="F13" s="242" t="s">
        <v>254</v>
      </c>
      <c r="G13" s="242" t="s">
        <v>255</v>
      </c>
      <c r="H13" s="242" t="s">
        <v>256</v>
      </c>
      <c r="I13" s="242" t="s">
        <v>257</v>
      </c>
      <c r="J13" s="242" t="s">
        <v>258</v>
      </c>
      <c r="K13" s="242" t="s">
        <v>259</v>
      </c>
      <c r="L13" s="242" t="s">
        <v>438</v>
      </c>
      <c r="M13" s="588" t="s">
        <v>25</v>
      </c>
    </row>
    <row r="14" spans="1:13" s="190" customFormat="1" ht="24" x14ac:dyDescent="0.35">
      <c r="A14" s="146" t="s">
        <v>614</v>
      </c>
      <c r="B14" s="191" t="s">
        <v>649</v>
      </c>
      <c r="C14" s="294" t="s">
        <v>53</v>
      </c>
      <c r="D14" s="192" t="s">
        <v>650</v>
      </c>
      <c r="E14" s="193" t="s">
        <v>276</v>
      </c>
      <c r="F14" s="191" t="s">
        <v>617</v>
      </c>
      <c r="G14" s="194" t="s">
        <v>618</v>
      </c>
      <c r="H14" s="78" t="s">
        <v>265</v>
      </c>
      <c r="I14" s="191" t="s">
        <v>620</v>
      </c>
      <c r="J14" s="191" t="s">
        <v>52</v>
      </c>
      <c r="K14" s="195" t="s">
        <v>52</v>
      </c>
      <c r="L14" s="196">
        <v>202</v>
      </c>
      <c r="M14" s="197"/>
    </row>
    <row r="15" spans="1:13" s="534" customFormat="1" ht="144" x14ac:dyDescent="0.35">
      <c r="A15" s="513" t="s">
        <v>621</v>
      </c>
      <c r="B15" s="529" t="s">
        <v>622</v>
      </c>
      <c r="C15" s="526" t="s">
        <v>54</v>
      </c>
      <c r="D15" s="495" t="s">
        <v>651</v>
      </c>
      <c r="E15" s="530" t="s">
        <v>35</v>
      </c>
      <c r="F15" s="531" t="s">
        <v>652</v>
      </c>
      <c r="G15" s="486" t="s">
        <v>653</v>
      </c>
      <c r="H15" s="531" t="s">
        <v>52</v>
      </c>
      <c r="I15" s="532" t="s">
        <v>52</v>
      </c>
      <c r="J15" s="486" t="s">
        <v>654</v>
      </c>
      <c r="K15" s="486" t="s">
        <v>655</v>
      </c>
      <c r="L15" s="533">
        <v>202</v>
      </c>
      <c r="M15" s="528"/>
    </row>
    <row r="16" spans="1:13" s="200" customFormat="1" ht="48" x14ac:dyDescent="0.35">
      <c r="A16" s="146" t="s">
        <v>636</v>
      </c>
      <c r="B16" s="191" t="s">
        <v>656</v>
      </c>
      <c r="C16" s="294" t="s">
        <v>53</v>
      </c>
      <c r="D16" s="192" t="s">
        <v>657</v>
      </c>
      <c r="E16" s="198" t="s">
        <v>276</v>
      </c>
      <c r="F16" s="191" t="s">
        <v>631</v>
      </c>
      <c r="G16" s="199" t="s">
        <v>449</v>
      </c>
      <c r="H16" s="199" t="s">
        <v>52</v>
      </c>
      <c r="I16" s="201" t="s">
        <v>52</v>
      </c>
      <c r="J16" s="191" t="s">
        <v>52</v>
      </c>
      <c r="K16" s="191" t="s">
        <v>52</v>
      </c>
      <c r="L16" s="196">
        <v>202</v>
      </c>
      <c r="M16" s="133"/>
    </row>
    <row r="17" spans="1:13" s="200" customFormat="1" ht="24" x14ac:dyDescent="0.35">
      <c r="A17" s="146" t="s">
        <v>636</v>
      </c>
      <c r="B17" s="191" t="s">
        <v>658</v>
      </c>
      <c r="C17" s="294" t="s">
        <v>53</v>
      </c>
      <c r="D17" s="192" t="s">
        <v>659</v>
      </c>
      <c r="E17" s="193" t="s">
        <v>660</v>
      </c>
      <c r="F17" s="191" t="s">
        <v>52</v>
      </c>
      <c r="G17" s="199" t="s">
        <v>449</v>
      </c>
      <c r="H17" s="199" t="s">
        <v>52</v>
      </c>
      <c r="I17" s="195" t="s">
        <v>52</v>
      </c>
      <c r="J17" s="195" t="s">
        <v>52</v>
      </c>
      <c r="K17" s="191" t="s">
        <v>52</v>
      </c>
      <c r="L17" s="191">
        <v>202</v>
      </c>
      <c r="M17" s="133"/>
    </row>
    <row r="18" spans="1:13" s="534" customFormat="1" ht="60" x14ac:dyDescent="0.35">
      <c r="A18" s="486" t="s">
        <v>628</v>
      </c>
      <c r="B18" s="486" t="s">
        <v>661</v>
      </c>
      <c r="C18" s="521" t="s">
        <v>53</v>
      </c>
      <c r="D18" s="495" t="s">
        <v>630</v>
      </c>
      <c r="E18" s="535" t="s">
        <v>36</v>
      </c>
      <c r="F18" s="536" t="s">
        <v>52</v>
      </c>
      <c r="G18" s="486" t="s">
        <v>632</v>
      </c>
      <c r="H18" s="531" t="s">
        <v>52</v>
      </c>
      <c r="I18" s="536" t="s">
        <v>52</v>
      </c>
      <c r="J18" s="536" t="s">
        <v>52</v>
      </c>
      <c r="K18" s="536" t="s">
        <v>52</v>
      </c>
      <c r="L18" s="536">
        <v>202</v>
      </c>
      <c r="M18" s="537"/>
    </row>
    <row r="19" spans="1:13" s="200" customFormat="1" ht="60" x14ac:dyDescent="0.35">
      <c r="A19" s="146" t="s">
        <v>628</v>
      </c>
      <c r="B19" s="146" t="s">
        <v>633</v>
      </c>
      <c r="C19" s="293" t="s">
        <v>53</v>
      </c>
      <c r="D19" s="151" t="s">
        <v>634</v>
      </c>
      <c r="E19" s="198" t="s">
        <v>37</v>
      </c>
      <c r="F19" s="191" t="s">
        <v>52</v>
      </c>
      <c r="G19" s="146" t="s">
        <v>635</v>
      </c>
      <c r="H19" s="199" t="s">
        <v>52</v>
      </c>
      <c r="I19" s="191" t="s">
        <v>52</v>
      </c>
      <c r="J19" s="199" t="s">
        <v>52</v>
      </c>
      <c r="K19" s="191" t="s">
        <v>52</v>
      </c>
      <c r="L19" s="196">
        <v>202</v>
      </c>
      <c r="M19" s="253"/>
    </row>
    <row r="20" spans="1:13" s="200" customFormat="1" ht="36" x14ac:dyDescent="0.35">
      <c r="A20" s="146" t="s">
        <v>628</v>
      </c>
      <c r="B20" s="146" t="s">
        <v>641</v>
      </c>
      <c r="C20" s="293" t="s">
        <v>53</v>
      </c>
      <c r="D20" s="151" t="s">
        <v>642</v>
      </c>
      <c r="E20" s="193" t="s">
        <v>662</v>
      </c>
      <c r="F20" s="193" t="s">
        <v>52</v>
      </c>
      <c r="G20" s="147" t="s">
        <v>644</v>
      </c>
      <c r="H20" s="199" t="s">
        <v>52</v>
      </c>
      <c r="I20" s="191" t="s">
        <v>52</v>
      </c>
      <c r="J20" s="199" t="s">
        <v>52</v>
      </c>
      <c r="K20" s="191" t="s">
        <v>52</v>
      </c>
      <c r="L20" s="191">
        <v>202</v>
      </c>
      <c r="M20" s="253"/>
    </row>
    <row r="21" spans="1:13" s="200" customFormat="1" ht="12" x14ac:dyDescent="0.35">
      <c r="A21" s="191"/>
      <c r="B21" s="191"/>
      <c r="C21" s="191"/>
      <c r="D21" s="192"/>
      <c r="E21" s="198"/>
      <c r="F21" s="199"/>
      <c r="G21" s="199"/>
      <c r="H21" s="199"/>
      <c r="I21" s="195"/>
      <c r="J21" s="191"/>
      <c r="K21" s="191"/>
      <c r="L21" s="196"/>
      <c r="M21" s="196"/>
    </row>
    <row r="22" spans="1:13" s="200" customFormat="1" ht="12" x14ac:dyDescent="0.35">
      <c r="A22" s="195"/>
      <c r="B22" s="191"/>
      <c r="C22" s="191"/>
      <c r="D22" s="191"/>
      <c r="E22" s="193"/>
      <c r="F22" s="191"/>
      <c r="G22" s="191"/>
      <c r="H22" s="199"/>
      <c r="I22" s="191"/>
      <c r="J22" s="191"/>
      <c r="K22" s="191"/>
      <c r="L22" s="191"/>
      <c r="M22" s="195"/>
    </row>
    <row r="23" spans="1:13" ht="20.149999999999999" customHeight="1" x14ac:dyDescent="0.3">
      <c r="E23" s="204"/>
    </row>
    <row r="24" spans="1:13" ht="20.149999999999999" customHeight="1" x14ac:dyDescent="0.3">
      <c r="E24" s="204"/>
    </row>
    <row r="25" spans="1:13" ht="20.149999999999999" customHeight="1" x14ac:dyDescent="0.3">
      <c r="E25" s="204"/>
    </row>
    <row r="26" spans="1:13" ht="20.149999999999999" customHeight="1" x14ac:dyDescent="0.3">
      <c r="E26" s="204"/>
    </row>
    <row r="27" spans="1:13" ht="20.149999999999999" customHeight="1" x14ac:dyDescent="0.3">
      <c r="E27" s="204"/>
    </row>
    <row r="28" spans="1:13" ht="20.149999999999999" customHeight="1" x14ac:dyDescent="0.3">
      <c r="E28" s="204"/>
    </row>
    <row r="29" spans="1:13" ht="20.149999999999999" customHeight="1" x14ac:dyDescent="0.3">
      <c r="E29" s="204"/>
    </row>
    <row r="30" spans="1:13" ht="20.149999999999999" customHeight="1" x14ac:dyDescent="0.3">
      <c r="E30" s="204"/>
    </row>
    <row r="31" spans="1:13" ht="20.149999999999999" customHeight="1" x14ac:dyDescent="0.3">
      <c r="E31" s="204"/>
    </row>
    <row r="32" spans="1:13" ht="20.149999999999999" customHeight="1" x14ac:dyDescent="0.3">
      <c r="E32" s="204"/>
    </row>
    <row r="33" spans="5:5" ht="20.149999999999999" customHeight="1" x14ac:dyDescent="0.3">
      <c r="E33" s="204"/>
    </row>
    <row r="34" spans="5:5" ht="20.149999999999999" customHeight="1" x14ac:dyDescent="0.3">
      <c r="E34" s="204"/>
    </row>
    <row r="35" spans="5:5" ht="20.149999999999999" customHeight="1" x14ac:dyDescent="0.3">
      <c r="E35" s="204"/>
    </row>
    <row r="36" spans="5:5" ht="20.149999999999999" customHeight="1" x14ac:dyDescent="0.3">
      <c r="E36" s="204"/>
    </row>
    <row r="37" spans="5:5" ht="20.149999999999999" customHeight="1" x14ac:dyDescent="0.3">
      <c r="E37" s="204"/>
    </row>
    <row r="38" spans="5:5" ht="20.149999999999999" customHeight="1" x14ac:dyDescent="0.3">
      <c r="E38" s="204"/>
    </row>
    <row r="39" spans="5:5" ht="20.149999999999999" customHeight="1" x14ac:dyDescent="0.3">
      <c r="E39" s="204"/>
    </row>
    <row r="40" spans="5:5" ht="20.149999999999999" customHeight="1" x14ac:dyDescent="0.3">
      <c r="E40" s="204"/>
    </row>
    <row r="41" spans="5:5" ht="20.149999999999999" customHeight="1" x14ac:dyDescent="0.3">
      <c r="E41" s="204"/>
    </row>
    <row r="42" spans="5:5" ht="20.149999999999999" customHeight="1" x14ac:dyDescent="0.3">
      <c r="E42" s="204"/>
    </row>
    <row r="43" spans="5:5" ht="20.149999999999999" customHeight="1" x14ac:dyDescent="0.3">
      <c r="E43" s="204"/>
    </row>
    <row r="44" spans="5:5" ht="20.149999999999999" customHeight="1" x14ac:dyDescent="0.3">
      <c r="E44" s="204"/>
    </row>
    <row r="45" spans="5:5" ht="20.149999999999999" customHeight="1" x14ac:dyDescent="0.3">
      <c r="E45" s="204"/>
    </row>
    <row r="46" spans="5:5" ht="20.149999999999999" customHeight="1" x14ac:dyDescent="0.3">
      <c r="E46" s="204"/>
    </row>
    <row r="47" spans="5:5" ht="20.149999999999999" customHeight="1" x14ac:dyDescent="0.3">
      <c r="E47" s="204"/>
    </row>
    <row r="48" spans="5:5" ht="20.149999999999999" customHeight="1" x14ac:dyDescent="0.3">
      <c r="E48" s="204"/>
    </row>
    <row r="49" spans="5:5" ht="20.149999999999999" customHeight="1" x14ac:dyDescent="0.3">
      <c r="E49" s="204"/>
    </row>
    <row r="50" spans="5:5" ht="20.149999999999999" customHeight="1" x14ac:dyDescent="0.3">
      <c r="E50" s="204"/>
    </row>
    <row r="51" spans="5:5" ht="20.149999999999999" customHeight="1" x14ac:dyDescent="0.3">
      <c r="E51" s="204"/>
    </row>
    <row r="52" spans="5:5" ht="20.149999999999999" customHeight="1" x14ac:dyDescent="0.3">
      <c r="E52" s="204"/>
    </row>
    <row r="53" spans="5:5" ht="20.149999999999999" customHeight="1" x14ac:dyDescent="0.3">
      <c r="E53" s="204"/>
    </row>
    <row r="54" spans="5:5" ht="20.149999999999999" customHeight="1" x14ac:dyDescent="0.3">
      <c r="E54" s="204"/>
    </row>
    <row r="55" spans="5:5" ht="20.149999999999999" customHeight="1" x14ac:dyDescent="0.3">
      <c r="E55" s="204"/>
    </row>
    <row r="56" spans="5:5" ht="20.149999999999999" customHeight="1" x14ac:dyDescent="0.3">
      <c r="E56" s="204"/>
    </row>
    <row r="57" spans="5:5" ht="20.149999999999999" customHeight="1" x14ac:dyDescent="0.3">
      <c r="E57" s="204"/>
    </row>
    <row r="58" spans="5:5" ht="20.149999999999999" customHeight="1" x14ac:dyDescent="0.3">
      <c r="E58" s="204"/>
    </row>
    <row r="59" spans="5:5" ht="20.149999999999999" customHeight="1" x14ac:dyDescent="0.3">
      <c r="E59" s="204"/>
    </row>
    <row r="60" spans="5:5" ht="20.149999999999999" customHeight="1" x14ac:dyDescent="0.3">
      <c r="E60" s="204"/>
    </row>
    <row r="61" spans="5:5" ht="20.149999999999999" customHeight="1" x14ac:dyDescent="0.3">
      <c r="E61" s="204"/>
    </row>
    <row r="62" spans="5:5" ht="20.149999999999999" customHeight="1" x14ac:dyDescent="0.3">
      <c r="E62" s="204"/>
    </row>
    <row r="63" spans="5:5" ht="20.149999999999999" customHeight="1" x14ac:dyDescent="0.3">
      <c r="E63" s="204"/>
    </row>
    <row r="64" spans="5:5" ht="20.149999999999999" customHeight="1" x14ac:dyDescent="0.3">
      <c r="E64" s="204"/>
    </row>
    <row r="65" spans="5:5" ht="20.149999999999999" customHeight="1" x14ac:dyDescent="0.3">
      <c r="E65" s="204"/>
    </row>
    <row r="66" spans="5:5" ht="20.149999999999999" customHeight="1" x14ac:dyDescent="0.3">
      <c r="E66" s="204"/>
    </row>
    <row r="67" spans="5:5" ht="20.149999999999999" customHeight="1" x14ac:dyDescent="0.3">
      <c r="E67" s="204"/>
    </row>
    <row r="68" spans="5:5" ht="20.149999999999999" customHeight="1" x14ac:dyDescent="0.3">
      <c r="E68" s="204"/>
    </row>
    <row r="69" spans="5:5" ht="20.149999999999999" customHeight="1" x14ac:dyDescent="0.3">
      <c r="E69" s="204"/>
    </row>
    <row r="70" spans="5:5" ht="20.149999999999999" customHeight="1" x14ac:dyDescent="0.3">
      <c r="E70" s="204"/>
    </row>
    <row r="71" spans="5:5" ht="20.149999999999999" customHeight="1" x14ac:dyDescent="0.3">
      <c r="E71" s="204"/>
    </row>
    <row r="72" spans="5:5" ht="20.149999999999999" customHeight="1" x14ac:dyDescent="0.3">
      <c r="E72" s="204"/>
    </row>
    <row r="73" spans="5:5" ht="20.149999999999999" customHeight="1" x14ac:dyDescent="0.3">
      <c r="E73" s="204"/>
    </row>
    <row r="74" spans="5:5" ht="20.149999999999999" customHeight="1" x14ac:dyDescent="0.3">
      <c r="E74" s="204"/>
    </row>
    <row r="75" spans="5:5" ht="20.149999999999999" customHeight="1" x14ac:dyDescent="0.3">
      <c r="E75" s="204"/>
    </row>
    <row r="76" spans="5:5" ht="20.149999999999999" customHeight="1" x14ac:dyDescent="0.3">
      <c r="E76" s="204"/>
    </row>
    <row r="77" spans="5:5" ht="20.149999999999999" customHeight="1" x14ac:dyDescent="0.3">
      <c r="E77" s="204"/>
    </row>
    <row r="78" spans="5:5" ht="20.149999999999999" customHeight="1" x14ac:dyDescent="0.3">
      <c r="E78" s="204"/>
    </row>
    <row r="79" spans="5:5" ht="20.149999999999999" customHeight="1" x14ac:dyDescent="0.3">
      <c r="E79" s="204"/>
    </row>
    <row r="80" spans="5:5" ht="20.149999999999999" customHeight="1" x14ac:dyDescent="0.3">
      <c r="E80" s="204"/>
    </row>
    <row r="81" spans="5:5" ht="20.149999999999999" customHeight="1" x14ac:dyDescent="0.3">
      <c r="E81" s="204"/>
    </row>
    <row r="82" spans="5:5" ht="20.149999999999999" customHeight="1" x14ac:dyDescent="0.3">
      <c r="E82" s="204"/>
    </row>
    <row r="83" spans="5:5" ht="20.149999999999999" customHeight="1" x14ac:dyDescent="0.3">
      <c r="E83" s="204"/>
    </row>
    <row r="84" spans="5:5" ht="20.149999999999999" customHeight="1" x14ac:dyDescent="0.3">
      <c r="E84" s="204"/>
    </row>
    <row r="85" spans="5:5" ht="20.149999999999999" customHeight="1" x14ac:dyDescent="0.3">
      <c r="E85" s="204"/>
    </row>
    <row r="86" spans="5:5" ht="20.149999999999999" customHeight="1" x14ac:dyDescent="0.3">
      <c r="E86" s="204"/>
    </row>
    <row r="87" spans="5:5" ht="20.149999999999999" customHeight="1" x14ac:dyDescent="0.3">
      <c r="E87" s="204"/>
    </row>
    <row r="88" spans="5:5" ht="20.149999999999999" customHeight="1" x14ac:dyDescent="0.3">
      <c r="E88" s="204"/>
    </row>
    <row r="89" spans="5:5" ht="20.149999999999999" customHeight="1" x14ac:dyDescent="0.3">
      <c r="E89" s="204"/>
    </row>
    <row r="90" spans="5:5" ht="20.149999999999999" customHeight="1" x14ac:dyDescent="0.3">
      <c r="E90" s="204"/>
    </row>
    <row r="91" spans="5:5" ht="20.149999999999999" customHeight="1" x14ac:dyDescent="0.3">
      <c r="E91" s="204"/>
    </row>
    <row r="92" spans="5:5" ht="20.149999999999999" customHeight="1" x14ac:dyDescent="0.3">
      <c r="E92" s="204"/>
    </row>
    <row r="93" spans="5:5" ht="20.149999999999999" customHeight="1" x14ac:dyDescent="0.3">
      <c r="E93" s="204"/>
    </row>
    <row r="94" spans="5:5" ht="20.149999999999999" customHeight="1" x14ac:dyDescent="0.3">
      <c r="E94" s="204"/>
    </row>
    <row r="95" spans="5:5" ht="20.149999999999999" customHeight="1" x14ac:dyDescent="0.3">
      <c r="E95" s="204"/>
    </row>
    <row r="96" spans="5:5" ht="20.149999999999999" customHeight="1" x14ac:dyDescent="0.3">
      <c r="E96" s="204"/>
    </row>
    <row r="97" spans="5:5" ht="20.149999999999999" customHeight="1" x14ac:dyDescent="0.3">
      <c r="E97" s="204"/>
    </row>
    <row r="98" spans="5:5" ht="20.149999999999999" customHeight="1" x14ac:dyDescent="0.3">
      <c r="E98" s="204"/>
    </row>
    <row r="99" spans="5:5" ht="20.149999999999999" customHeight="1" x14ac:dyDescent="0.3">
      <c r="E99" s="204"/>
    </row>
    <row r="100" spans="5:5" ht="20.149999999999999" customHeight="1" x14ac:dyDescent="0.3">
      <c r="E100" s="204"/>
    </row>
    <row r="101" spans="5:5" ht="20.149999999999999" customHeight="1" x14ac:dyDescent="0.3">
      <c r="E101" s="204"/>
    </row>
    <row r="102" spans="5:5" ht="20.149999999999999" customHeight="1" x14ac:dyDescent="0.3">
      <c r="E102" s="204"/>
    </row>
    <row r="103" spans="5:5" ht="20.149999999999999" customHeight="1" x14ac:dyDescent="0.3">
      <c r="E103" s="204"/>
    </row>
    <row r="104" spans="5:5" ht="20.149999999999999" customHeight="1" x14ac:dyDescent="0.3">
      <c r="E104" s="204"/>
    </row>
    <row r="105" spans="5:5" ht="20.149999999999999" customHeight="1" x14ac:dyDescent="0.3">
      <c r="E105" s="204"/>
    </row>
    <row r="106" spans="5:5" ht="20.149999999999999" customHeight="1" x14ac:dyDescent="0.3">
      <c r="E106" s="204"/>
    </row>
    <row r="107" spans="5:5" ht="20.149999999999999" customHeight="1" x14ac:dyDescent="0.3">
      <c r="E107" s="204"/>
    </row>
    <row r="108" spans="5:5" ht="20.149999999999999" customHeight="1" x14ac:dyDescent="0.3">
      <c r="E108" s="204"/>
    </row>
    <row r="109" spans="5:5" ht="20.149999999999999" customHeight="1" x14ac:dyDescent="0.3">
      <c r="E109" s="204"/>
    </row>
    <row r="110" spans="5:5" ht="20.149999999999999" customHeight="1" x14ac:dyDescent="0.3">
      <c r="E110" s="204"/>
    </row>
    <row r="111" spans="5:5" ht="20.149999999999999" customHeight="1" x14ac:dyDescent="0.3">
      <c r="E111" s="204"/>
    </row>
    <row r="112" spans="5:5" ht="20.149999999999999" customHeight="1" x14ac:dyDescent="0.3">
      <c r="E112" s="204"/>
    </row>
    <row r="113" spans="5:5" ht="20.149999999999999" customHeight="1" x14ac:dyDescent="0.3">
      <c r="E113" s="204"/>
    </row>
    <row r="114" spans="5:5" ht="20.149999999999999" customHeight="1" x14ac:dyDescent="0.3">
      <c r="E114" s="204"/>
    </row>
    <row r="115" spans="5:5" ht="20.149999999999999" customHeight="1" x14ac:dyDescent="0.3">
      <c r="E115" s="204"/>
    </row>
    <row r="116" spans="5:5" ht="20.149999999999999" customHeight="1" x14ac:dyDescent="0.3">
      <c r="E116" s="204"/>
    </row>
    <row r="117" spans="5:5" ht="20.149999999999999" customHeight="1" x14ac:dyDescent="0.3">
      <c r="E117" s="204"/>
    </row>
    <row r="118" spans="5:5" ht="20.149999999999999" customHeight="1" x14ac:dyDescent="0.3">
      <c r="E118" s="204"/>
    </row>
  </sheetData>
  <mergeCells count="8">
    <mergeCell ref="B11:F11"/>
    <mergeCell ref="A12:M12"/>
    <mergeCell ref="B2:F2"/>
    <mergeCell ref="A3:A7"/>
    <mergeCell ref="B3:F7"/>
    <mergeCell ref="B8:F8"/>
    <mergeCell ref="B9:F9"/>
    <mergeCell ref="B10:F10"/>
  </mergeCells>
  <hyperlinks>
    <hyperlink ref="D1" location="Summary!A1" display="Back to Summary" xr:uid="{341A466C-83C7-4D33-8379-EC66C7082275}"/>
    <hyperlink ref="F1" location="'E2E Scenarios'!A1" display="Back to E2E Scenarios" xr:uid="{8E336603-214B-4618-8DB6-BD30860BF16D}"/>
  </hyperlinks>
  <pageMargins left="0.70866141732283505" right="0.70866141732283505" top="0.94488188976377996" bottom="0.74803149606299202" header="0.31496062992126" footer="0.31496062992126"/>
  <pageSetup paperSize="9" scale="47" fitToHeight="0" orientation="landscape" r:id="rId1"/>
  <headerFooter>
    <oddFooter>&amp;RPage &amp;P of &amp;N</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B0A90-6143-4BA6-960D-D85F595D39FF}">
  <dimension ref="A1:M124"/>
  <sheetViews>
    <sheetView showGridLines="0" showRuler="0" zoomScaleNormal="100" zoomScalePageLayoutView="91" workbookViewId="0">
      <pane xSplit="6" topLeftCell="G1" activePane="topRight" state="frozen"/>
      <selection pane="topRight"/>
    </sheetView>
  </sheetViews>
  <sheetFormatPr defaultColWidth="10.1796875" defaultRowHeight="40" customHeight="1" x14ac:dyDescent="0.3"/>
  <cols>
    <col min="1" max="1" width="20" style="160" customWidth="1"/>
    <col min="2" max="2" width="32" style="160" customWidth="1"/>
    <col min="3" max="3" width="13.54296875" style="160" bestFit="1" customWidth="1"/>
    <col min="4" max="4" width="44.453125" style="160" customWidth="1"/>
    <col min="5" max="5" width="14.81640625" style="160" bestFit="1" customWidth="1"/>
    <col min="6" max="6" width="32" style="160" customWidth="1"/>
    <col min="7" max="7" width="52" style="160" customWidth="1"/>
    <col min="8" max="8" width="21.1796875" style="160" customWidth="1"/>
    <col min="9" max="9" width="28" style="160" customWidth="1"/>
    <col min="10" max="10" width="38.1796875" style="160" customWidth="1"/>
    <col min="11" max="11" width="49.1796875" style="160" customWidth="1"/>
    <col min="12" max="12" width="25" style="160" customWidth="1"/>
    <col min="13" max="13" width="45.1796875" style="160" customWidth="1"/>
    <col min="14" max="16384" width="10.1796875" style="160"/>
  </cols>
  <sheetData>
    <row r="1" spans="1:13" ht="40" customHeight="1" x14ac:dyDescent="0.3">
      <c r="A1" s="301" t="s">
        <v>239</v>
      </c>
      <c r="B1" s="158" t="s">
        <v>134</v>
      </c>
      <c r="C1" s="272"/>
      <c r="D1" s="449" t="s">
        <v>956</v>
      </c>
      <c r="E1" s="123"/>
      <c r="F1" s="449" t="s">
        <v>974</v>
      </c>
      <c r="G1" s="159"/>
      <c r="H1" s="159"/>
      <c r="I1" s="159"/>
      <c r="J1" s="159"/>
      <c r="K1" s="159"/>
      <c r="L1" s="159"/>
      <c r="M1" s="159"/>
    </row>
    <row r="2" spans="1:13" ht="14.5" x14ac:dyDescent="0.3">
      <c r="A2" s="301" t="s">
        <v>240</v>
      </c>
      <c r="B2" s="781" t="s">
        <v>135</v>
      </c>
      <c r="C2" s="782"/>
      <c r="D2" s="782"/>
      <c r="E2" s="782"/>
      <c r="F2" s="782"/>
      <c r="G2" s="159"/>
      <c r="H2" s="159"/>
      <c r="I2" s="159"/>
      <c r="J2" s="159"/>
      <c r="K2" s="159"/>
      <c r="L2" s="159"/>
      <c r="M2" s="159"/>
    </row>
    <row r="3" spans="1:13" ht="12" x14ac:dyDescent="0.3">
      <c r="A3" s="739" t="s">
        <v>24</v>
      </c>
      <c r="B3" s="785" t="s">
        <v>663</v>
      </c>
      <c r="C3" s="786"/>
      <c r="D3" s="786"/>
      <c r="E3" s="786"/>
      <c r="F3" s="786"/>
      <c r="G3" s="339"/>
      <c r="H3" s="339"/>
      <c r="I3" s="339"/>
      <c r="J3" s="339"/>
      <c r="K3" s="339"/>
      <c r="L3" s="339"/>
      <c r="M3" s="339"/>
    </row>
    <row r="4" spans="1:13" ht="12" x14ac:dyDescent="0.3">
      <c r="A4" s="740"/>
      <c r="B4" s="787"/>
      <c r="C4" s="788"/>
      <c r="D4" s="788"/>
      <c r="E4" s="788"/>
      <c r="F4" s="788"/>
      <c r="G4" s="340"/>
      <c r="H4" s="340"/>
      <c r="I4" s="340"/>
      <c r="J4" s="340"/>
      <c r="K4" s="340"/>
      <c r="L4" s="340"/>
      <c r="M4" s="340"/>
    </row>
    <row r="5" spans="1:13" ht="12" x14ac:dyDescent="0.3">
      <c r="A5" s="740"/>
      <c r="B5" s="787"/>
      <c r="C5" s="788"/>
      <c r="D5" s="788"/>
      <c r="E5" s="788"/>
      <c r="F5" s="788"/>
      <c r="G5" s="340"/>
      <c r="H5" s="340"/>
      <c r="I5" s="340"/>
      <c r="J5" s="340"/>
      <c r="K5" s="340"/>
      <c r="L5" s="340"/>
      <c r="M5" s="340"/>
    </row>
    <row r="6" spans="1:13" ht="12" x14ac:dyDescent="0.3">
      <c r="A6" s="740"/>
      <c r="B6" s="787"/>
      <c r="C6" s="788"/>
      <c r="D6" s="788"/>
      <c r="E6" s="788"/>
      <c r="F6" s="788"/>
      <c r="G6" s="340"/>
      <c r="H6" s="340"/>
      <c r="I6" s="340"/>
      <c r="J6" s="340"/>
      <c r="K6" s="340"/>
      <c r="L6" s="340"/>
      <c r="M6" s="391"/>
    </row>
    <row r="7" spans="1:13" ht="12" x14ac:dyDescent="0.3">
      <c r="A7" s="741"/>
      <c r="B7" s="789"/>
      <c r="C7" s="790"/>
      <c r="D7" s="790"/>
      <c r="E7" s="790"/>
      <c r="F7" s="790"/>
      <c r="G7" s="341"/>
      <c r="H7" s="341"/>
      <c r="I7" s="341"/>
      <c r="J7" s="341"/>
      <c r="K7" s="341"/>
      <c r="L7" s="341"/>
      <c r="M7" s="392"/>
    </row>
    <row r="8" spans="1:13" ht="36" customHeight="1" x14ac:dyDescent="0.3">
      <c r="A8" s="301" t="s">
        <v>242</v>
      </c>
      <c r="B8" s="781" t="s">
        <v>664</v>
      </c>
      <c r="C8" s="782"/>
      <c r="D8" s="782"/>
      <c r="E8" s="782"/>
      <c r="F8" s="782"/>
      <c r="G8" s="159"/>
      <c r="H8" s="159"/>
      <c r="I8" s="159"/>
      <c r="J8" s="159"/>
      <c r="K8" s="159"/>
      <c r="L8" s="159"/>
      <c r="M8" s="159"/>
    </row>
    <row r="9" spans="1:13" ht="45.75" customHeight="1" x14ac:dyDescent="0.3">
      <c r="A9" s="301" t="s">
        <v>244</v>
      </c>
      <c r="B9" s="781" t="s">
        <v>665</v>
      </c>
      <c r="C9" s="782"/>
      <c r="D9" s="782"/>
      <c r="E9" s="782"/>
      <c r="F9" s="782"/>
      <c r="G9" s="272"/>
      <c r="H9" s="272"/>
      <c r="I9" s="309"/>
      <c r="J9" s="309"/>
      <c r="K9" s="309"/>
      <c r="L9" s="309"/>
      <c r="M9" s="309"/>
    </row>
    <row r="10" spans="1:13" ht="40" customHeight="1" x14ac:dyDescent="0.3">
      <c r="A10" s="301" t="s">
        <v>246</v>
      </c>
      <c r="B10" s="781" t="s">
        <v>666</v>
      </c>
      <c r="C10" s="782"/>
      <c r="D10" s="782"/>
      <c r="E10" s="782"/>
      <c r="F10" s="782"/>
      <c r="G10" s="159"/>
      <c r="H10" s="159"/>
      <c r="I10" s="159"/>
      <c r="J10" s="159"/>
      <c r="K10" s="159"/>
      <c r="L10" s="159"/>
      <c r="M10" s="159"/>
    </row>
    <row r="11" spans="1:13" ht="14.5" x14ac:dyDescent="0.3">
      <c r="A11" s="301" t="s">
        <v>248</v>
      </c>
      <c r="B11" s="781" t="s">
        <v>52</v>
      </c>
      <c r="C11" s="782"/>
      <c r="D11" s="782"/>
      <c r="E11" s="782"/>
      <c r="F11" s="782"/>
      <c r="G11" s="159"/>
      <c r="H11" s="159"/>
      <c r="I11" s="159"/>
      <c r="J11" s="159"/>
      <c r="K11" s="159"/>
      <c r="L11" s="159"/>
      <c r="M11" s="159"/>
    </row>
    <row r="12" spans="1:13" ht="12" x14ac:dyDescent="0.3">
      <c r="A12" s="175" t="s">
        <v>249</v>
      </c>
      <c r="B12" s="175"/>
      <c r="C12" s="175"/>
      <c r="D12" s="175"/>
      <c r="E12" s="175"/>
      <c r="F12" s="176"/>
      <c r="G12" s="177"/>
      <c r="H12" s="177"/>
      <c r="I12" s="177"/>
      <c r="J12" s="177"/>
      <c r="K12" s="177"/>
      <c r="L12" s="177"/>
      <c r="M12" s="284"/>
    </row>
    <row r="13" spans="1:13" s="161" customFormat="1" ht="40" customHeight="1" x14ac:dyDescent="0.35">
      <c r="A13" s="242" t="s">
        <v>246</v>
      </c>
      <c r="B13" s="242" t="s">
        <v>250</v>
      </c>
      <c r="C13" s="260" t="s">
        <v>437</v>
      </c>
      <c r="D13" s="242" t="s">
        <v>252</v>
      </c>
      <c r="E13" s="242" t="s">
        <v>253</v>
      </c>
      <c r="F13" s="242" t="s">
        <v>254</v>
      </c>
      <c r="G13" s="242" t="s">
        <v>255</v>
      </c>
      <c r="H13" s="242" t="s">
        <v>256</v>
      </c>
      <c r="I13" s="242" t="s">
        <v>257</v>
      </c>
      <c r="J13" s="242" t="s">
        <v>258</v>
      </c>
      <c r="K13" s="242" t="s">
        <v>259</v>
      </c>
      <c r="L13" s="242" t="s">
        <v>260</v>
      </c>
      <c r="M13" s="588" t="s">
        <v>25</v>
      </c>
    </row>
    <row r="14" spans="1:13" s="539" customFormat="1" ht="36" x14ac:dyDescent="0.35">
      <c r="A14" s="538" t="s">
        <v>667</v>
      </c>
      <c r="B14" s="475" t="s">
        <v>668</v>
      </c>
      <c r="C14" s="476" t="s">
        <v>53</v>
      </c>
      <c r="D14" s="475" t="s">
        <v>669</v>
      </c>
      <c r="E14" s="477" t="s">
        <v>36</v>
      </c>
      <c r="F14" s="475" t="s">
        <v>52</v>
      </c>
      <c r="G14" s="475" t="s">
        <v>370</v>
      </c>
      <c r="H14" s="478" t="s">
        <v>52</v>
      </c>
      <c r="I14" s="475" t="s">
        <v>52</v>
      </c>
      <c r="J14" s="479" t="s">
        <v>52</v>
      </c>
      <c r="K14" s="479"/>
      <c r="L14" s="479"/>
      <c r="M14" s="522"/>
    </row>
    <row r="15" spans="1:13" s="509" customFormat="1" ht="24" x14ac:dyDescent="0.35">
      <c r="A15" s="510">
        <v>1.5</v>
      </c>
      <c r="B15" s="482" t="s">
        <v>670</v>
      </c>
      <c r="C15" s="501" t="s">
        <v>53</v>
      </c>
      <c r="D15" s="483" t="s">
        <v>671</v>
      </c>
      <c r="E15" s="477" t="s">
        <v>36</v>
      </c>
      <c r="F15" s="475" t="s">
        <v>52</v>
      </c>
      <c r="G15" s="475" t="s">
        <v>432</v>
      </c>
      <c r="H15" s="482" t="s">
        <v>52</v>
      </c>
      <c r="I15" s="482" t="s">
        <v>52</v>
      </c>
      <c r="J15" s="475" t="s">
        <v>52</v>
      </c>
      <c r="K15" s="484"/>
      <c r="L15" s="479"/>
      <c r="M15" s="522"/>
    </row>
    <row r="16" spans="1:13" s="512" customFormat="1" ht="72" x14ac:dyDescent="0.35">
      <c r="A16" s="510">
        <v>1.5</v>
      </c>
      <c r="B16" s="482" t="s">
        <v>480</v>
      </c>
      <c r="C16" s="501" t="s">
        <v>53</v>
      </c>
      <c r="D16" s="483" t="s">
        <v>672</v>
      </c>
      <c r="E16" s="477" t="s">
        <v>36</v>
      </c>
      <c r="F16" s="498" t="s">
        <v>52</v>
      </c>
      <c r="G16" s="498" t="s">
        <v>673</v>
      </c>
      <c r="H16" s="499" t="s">
        <v>674</v>
      </c>
      <c r="I16" s="498" t="s">
        <v>675</v>
      </c>
      <c r="J16" s="475" t="s">
        <v>52</v>
      </c>
      <c r="K16" s="475"/>
      <c r="L16" s="479"/>
      <c r="M16" s="522"/>
    </row>
    <row r="17" spans="1:13" s="512" customFormat="1" ht="48" x14ac:dyDescent="0.35">
      <c r="A17" s="510">
        <v>1.5</v>
      </c>
      <c r="B17" s="475" t="s">
        <v>676</v>
      </c>
      <c r="C17" s="476" t="s">
        <v>54</v>
      </c>
      <c r="D17" s="483" t="s">
        <v>677</v>
      </c>
      <c r="E17" s="477" t="s">
        <v>35</v>
      </c>
      <c r="F17" s="475" t="s">
        <v>52</v>
      </c>
      <c r="G17" s="498" t="s">
        <v>678</v>
      </c>
      <c r="H17" s="484" t="s">
        <v>52</v>
      </c>
      <c r="I17" s="484" t="s">
        <v>52</v>
      </c>
      <c r="J17" s="484" t="s">
        <v>593</v>
      </c>
      <c r="K17" s="475" t="s">
        <v>679</v>
      </c>
      <c r="L17" s="475"/>
      <c r="M17" s="479"/>
    </row>
    <row r="18" spans="1:13" s="170" customFormat="1" ht="24" x14ac:dyDescent="0.35">
      <c r="A18" s="174">
        <v>1.5</v>
      </c>
      <c r="B18" s="180" t="s">
        <v>680</v>
      </c>
      <c r="C18" s="295" t="s">
        <v>53</v>
      </c>
      <c r="D18" s="151" t="s">
        <v>681</v>
      </c>
      <c r="E18" s="132" t="s">
        <v>38</v>
      </c>
      <c r="F18" s="131" t="s">
        <v>617</v>
      </c>
      <c r="G18" s="134" t="s">
        <v>682</v>
      </c>
      <c r="H18" s="134" t="s">
        <v>52</v>
      </c>
      <c r="I18" s="131" t="s">
        <v>52</v>
      </c>
      <c r="J18" s="131" t="s">
        <v>52</v>
      </c>
      <c r="K18" s="163"/>
      <c r="L18" s="163"/>
      <c r="M18" s="169"/>
    </row>
    <row r="19" spans="1:13" s="170" customFormat="1" ht="12" x14ac:dyDescent="0.35">
      <c r="A19" s="174"/>
      <c r="B19" s="163"/>
      <c r="C19" s="163"/>
      <c r="D19" s="164"/>
      <c r="E19" s="171"/>
      <c r="F19" s="163"/>
      <c r="G19" s="163"/>
      <c r="H19" s="166"/>
      <c r="I19" s="163"/>
      <c r="J19" s="163"/>
      <c r="K19" s="163"/>
      <c r="L19" s="163"/>
      <c r="M19" s="163"/>
    </row>
    <row r="20" spans="1:13" s="170" customFormat="1" ht="12" x14ac:dyDescent="0.35">
      <c r="A20" s="163"/>
      <c r="B20" s="163"/>
      <c r="C20" s="163"/>
      <c r="D20" s="164"/>
      <c r="E20" s="205"/>
      <c r="F20" s="205"/>
      <c r="G20" s="172"/>
      <c r="H20" s="206"/>
      <c r="I20" s="206"/>
      <c r="J20" s="163"/>
      <c r="K20" s="207"/>
      <c r="L20" s="163"/>
      <c r="M20" s="163"/>
    </row>
    <row r="21" spans="1:13" ht="40" customHeight="1" x14ac:dyDescent="0.3">
      <c r="F21" s="179"/>
    </row>
    <row r="22" spans="1:13" ht="40" customHeight="1" x14ac:dyDescent="0.3">
      <c r="F22" s="179"/>
    </row>
    <row r="23" spans="1:13" ht="40" customHeight="1" x14ac:dyDescent="0.3">
      <c r="F23" s="179"/>
    </row>
    <row r="24" spans="1:13" ht="40" customHeight="1" x14ac:dyDescent="0.3">
      <c r="F24" s="179"/>
    </row>
    <row r="25" spans="1:13" ht="40" customHeight="1" x14ac:dyDescent="0.3">
      <c r="F25" s="179"/>
    </row>
    <row r="26" spans="1:13" ht="40" customHeight="1" x14ac:dyDescent="0.3">
      <c r="F26" s="179"/>
    </row>
    <row r="27" spans="1:13" ht="40" customHeight="1" x14ac:dyDescent="0.3">
      <c r="F27" s="179"/>
    </row>
    <row r="28" spans="1:13" ht="40" customHeight="1" x14ac:dyDescent="0.3">
      <c r="F28" s="179"/>
    </row>
    <row r="29" spans="1:13" ht="40" customHeight="1" x14ac:dyDescent="0.3">
      <c r="F29" s="179"/>
    </row>
    <row r="30" spans="1:13" ht="40" customHeight="1" x14ac:dyDescent="0.3">
      <c r="F30" s="179"/>
    </row>
    <row r="31" spans="1:13" ht="40" customHeight="1" x14ac:dyDescent="0.3">
      <c r="F31" s="179"/>
    </row>
    <row r="32" spans="1:13" ht="40" customHeight="1" x14ac:dyDescent="0.3">
      <c r="F32" s="179"/>
    </row>
    <row r="33" spans="6:6" ht="40" customHeight="1" x14ac:dyDescent="0.3">
      <c r="F33" s="179"/>
    </row>
    <row r="34" spans="6:6" ht="40" customHeight="1" x14ac:dyDescent="0.3">
      <c r="F34" s="179"/>
    </row>
    <row r="35" spans="6:6" ht="40" customHeight="1" x14ac:dyDescent="0.3">
      <c r="F35" s="179"/>
    </row>
    <row r="36" spans="6:6" ht="40" customHeight="1" x14ac:dyDescent="0.3">
      <c r="F36" s="179"/>
    </row>
    <row r="37" spans="6:6" ht="40" customHeight="1" x14ac:dyDescent="0.3">
      <c r="F37" s="179"/>
    </row>
    <row r="38" spans="6:6" ht="40" customHeight="1" x14ac:dyDescent="0.3">
      <c r="F38" s="179"/>
    </row>
    <row r="39" spans="6:6" ht="40" customHeight="1" x14ac:dyDescent="0.3">
      <c r="F39" s="179"/>
    </row>
    <row r="40" spans="6:6" ht="40" customHeight="1" x14ac:dyDescent="0.3">
      <c r="F40" s="179"/>
    </row>
    <row r="41" spans="6:6" ht="40" customHeight="1" x14ac:dyDescent="0.3">
      <c r="F41" s="179"/>
    </row>
    <row r="42" spans="6:6" ht="40" customHeight="1" x14ac:dyDescent="0.3">
      <c r="F42" s="179"/>
    </row>
    <row r="43" spans="6:6" ht="40" customHeight="1" x14ac:dyDescent="0.3">
      <c r="F43" s="179"/>
    </row>
    <row r="44" spans="6:6" ht="40" customHeight="1" x14ac:dyDescent="0.3">
      <c r="F44" s="179"/>
    </row>
    <row r="45" spans="6:6" ht="40" customHeight="1" x14ac:dyDescent="0.3">
      <c r="F45" s="179"/>
    </row>
    <row r="46" spans="6:6" ht="40" customHeight="1" x14ac:dyDescent="0.3">
      <c r="F46" s="179"/>
    </row>
    <row r="47" spans="6:6" ht="40" customHeight="1" x14ac:dyDescent="0.3">
      <c r="F47" s="179"/>
    </row>
    <row r="48" spans="6:6" ht="40" customHeight="1" x14ac:dyDescent="0.3">
      <c r="F48" s="179"/>
    </row>
    <row r="49" spans="6:6" ht="40" customHeight="1" x14ac:dyDescent="0.3">
      <c r="F49" s="179"/>
    </row>
    <row r="50" spans="6:6" ht="40" customHeight="1" x14ac:dyDescent="0.3">
      <c r="F50" s="179"/>
    </row>
    <row r="51" spans="6:6" ht="40" customHeight="1" x14ac:dyDescent="0.3">
      <c r="F51" s="179"/>
    </row>
    <row r="52" spans="6:6" ht="40" customHeight="1" x14ac:dyDescent="0.3">
      <c r="F52" s="179"/>
    </row>
    <row r="53" spans="6:6" ht="40" customHeight="1" x14ac:dyDescent="0.3">
      <c r="F53" s="179"/>
    </row>
    <row r="54" spans="6:6" ht="40" customHeight="1" x14ac:dyDescent="0.3">
      <c r="F54" s="179"/>
    </row>
    <row r="55" spans="6:6" ht="40" customHeight="1" x14ac:dyDescent="0.3">
      <c r="F55" s="179"/>
    </row>
    <row r="56" spans="6:6" ht="40" customHeight="1" x14ac:dyDescent="0.3">
      <c r="F56" s="179"/>
    </row>
    <row r="57" spans="6:6" ht="40" customHeight="1" x14ac:dyDescent="0.3">
      <c r="F57" s="179"/>
    </row>
    <row r="58" spans="6:6" ht="40" customHeight="1" x14ac:dyDescent="0.3">
      <c r="F58" s="179"/>
    </row>
    <row r="59" spans="6:6" ht="40" customHeight="1" x14ac:dyDescent="0.3">
      <c r="F59" s="179"/>
    </row>
    <row r="60" spans="6:6" ht="40" customHeight="1" x14ac:dyDescent="0.3">
      <c r="F60" s="179"/>
    </row>
    <row r="61" spans="6:6" ht="40" customHeight="1" x14ac:dyDescent="0.3">
      <c r="F61" s="179"/>
    </row>
    <row r="62" spans="6:6" ht="40" customHeight="1" x14ac:dyDescent="0.3">
      <c r="F62" s="179"/>
    </row>
    <row r="63" spans="6:6" ht="40" customHeight="1" x14ac:dyDescent="0.3">
      <c r="F63" s="179"/>
    </row>
    <row r="64" spans="6:6" ht="40" customHeight="1" x14ac:dyDescent="0.3">
      <c r="F64" s="179"/>
    </row>
    <row r="65" spans="6:6" ht="40" customHeight="1" x14ac:dyDescent="0.3">
      <c r="F65" s="179"/>
    </row>
    <row r="66" spans="6:6" ht="40" customHeight="1" x14ac:dyDescent="0.3">
      <c r="F66" s="179"/>
    </row>
    <row r="67" spans="6:6" ht="40" customHeight="1" x14ac:dyDescent="0.3">
      <c r="F67" s="179"/>
    </row>
    <row r="68" spans="6:6" ht="40" customHeight="1" x14ac:dyDescent="0.3">
      <c r="F68" s="179"/>
    </row>
    <row r="69" spans="6:6" ht="40" customHeight="1" x14ac:dyDescent="0.3">
      <c r="F69" s="179"/>
    </row>
    <row r="70" spans="6:6" ht="40" customHeight="1" x14ac:dyDescent="0.3">
      <c r="F70" s="179"/>
    </row>
    <row r="71" spans="6:6" ht="40" customHeight="1" x14ac:dyDescent="0.3">
      <c r="F71" s="179"/>
    </row>
    <row r="72" spans="6:6" ht="40" customHeight="1" x14ac:dyDescent="0.3">
      <c r="F72" s="179"/>
    </row>
    <row r="73" spans="6:6" ht="40" customHeight="1" x14ac:dyDescent="0.3">
      <c r="F73" s="179"/>
    </row>
    <row r="74" spans="6:6" ht="40" customHeight="1" x14ac:dyDescent="0.3">
      <c r="F74" s="179"/>
    </row>
    <row r="75" spans="6:6" ht="40" customHeight="1" x14ac:dyDescent="0.3">
      <c r="F75" s="179"/>
    </row>
    <row r="76" spans="6:6" ht="40" customHeight="1" x14ac:dyDescent="0.3">
      <c r="F76" s="179"/>
    </row>
    <row r="77" spans="6:6" ht="40" customHeight="1" x14ac:dyDescent="0.3">
      <c r="F77" s="179"/>
    </row>
    <row r="78" spans="6:6" ht="40" customHeight="1" x14ac:dyDescent="0.3">
      <c r="F78" s="179"/>
    </row>
    <row r="79" spans="6:6" ht="40" customHeight="1" x14ac:dyDescent="0.3">
      <c r="F79" s="179"/>
    </row>
    <row r="80" spans="6:6" ht="40" customHeight="1" x14ac:dyDescent="0.3">
      <c r="F80" s="179"/>
    </row>
    <row r="81" spans="6:6" ht="40" customHeight="1" x14ac:dyDescent="0.3">
      <c r="F81" s="179"/>
    </row>
    <row r="82" spans="6:6" ht="40" customHeight="1" x14ac:dyDescent="0.3">
      <c r="F82" s="179"/>
    </row>
    <row r="83" spans="6:6" ht="40" customHeight="1" x14ac:dyDescent="0.3">
      <c r="F83" s="179"/>
    </row>
    <row r="84" spans="6:6" ht="40" customHeight="1" x14ac:dyDescent="0.3">
      <c r="F84" s="179"/>
    </row>
    <row r="85" spans="6:6" ht="40" customHeight="1" x14ac:dyDescent="0.3">
      <c r="F85" s="179"/>
    </row>
    <row r="86" spans="6:6" ht="40" customHeight="1" x14ac:dyDescent="0.3">
      <c r="F86" s="179"/>
    </row>
    <row r="87" spans="6:6" ht="40" customHeight="1" x14ac:dyDescent="0.3">
      <c r="F87" s="179"/>
    </row>
    <row r="88" spans="6:6" ht="40" customHeight="1" x14ac:dyDescent="0.3">
      <c r="F88" s="179"/>
    </row>
    <row r="89" spans="6:6" ht="40" customHeight="1" x14ac:dyDescent="0.3">
      <c r="F89" s="179"/>
    </row>
    <row r="90" spans="6:6" ht="40" customHeight="1" x14ac:dyDescent="0.3">
      <c r="F90" s="179"/>
    </row>
    <row r="91" spans="6:6" ht="40" customHeight="1" x14ac:dyDescent="0.3">
      <c r="F91" s="179"/>
    </row>
    <row r="92" spans="6:6" ht="40" customHeight="1" x14ac:dyDescent="0.3">
      <c r="F92" s="179"/>
    </row>
    <row r="93" spans="6:6" ht="40" customHeight="1" x14ac:dyDescent="0.3">
      <c r="F93" s="179"/>
    </row>
    <row r="94" spans="6:6" ht="40" customHeight="1" x14ac:dyDescent="0.3">
      <c r="F94" s="179"/>
    </row>
    <row r="95" spans="6:6" ht="40" customHeight="1" x14ac:dyDescent="0.3">
      <c r="F95" s="179"/>
    </row>
    <row r="96" spans="6:6" ht="40" customHeight="1" x14ac:dyDescent="0.3">
      <c r="F96" s="179"/>
    </row>
    <row r="97" spans="6:6" ht="40" customHeight="1" x14ac:dyDescent="0.3">
      <c r="F97" s="179"/>
    </row>
    <row r="98" spans="6:6" ht="40" customHeight="1" x14ac:dyDescent="0.3">
      <c r="F98" s="179"/>
    </row>
    <row r="99" spans="6:6" ht="40" customHeight="1" x14ac:dyDescent="0.3">
      <c r="F99" s="179"/>
    </row>
    <row r="100" spans="6:6" ht="40" customHeight="1" x14ac:dyDescent="0.3">
      <c r="F100" s="179"/>
    </row>
    <row r="101" spans="6:6" ht="40" customHeight="1" x14ac:dyDescent="0.3">
      <c r="F101" s="179"/>
    </row>
    <row r="102" spans="6:6" ht="40" customHeight="1" x14ac:dyDescent="0.3">
      <c r="F102" s="179"/>
    </row>
    <row r="103" spans="6:6" ht="40" customHeight="1" x14ac:dyDescent="0.3">
      <c r="F103" s="179"/>
    </row>
    <row r="104" spans="6:6" ht="40" customHeight="1" x14ac:dyDescent="0.3">
      <c r="F104" s="179"/>
    </row>
    <row r="105" spans="6:6" ht="40" customHeight="1" x14ac:dyDescent="0.3">
      <c r="F105" s="179"/>
    </row>
    <row r="106" spans="6:6" ht="40" customHeight="1" x14ac:dyDescent="0.3">
      <c r="F106" s="179"/>
    </row>
    <row r="107" spans="6:6" ht="40" customHeight="1" x14ac:dyDescent="0.3">
      <c r="F107" s="179"/>
    </row>
    <row r="108" spans="6:6" ht="40" customHeight="1" x14ac:dyDescent="0.3">
      <c r="F108" s="179"/>
    </row>
    <row r="109" spans="6:6" ht="40" customHeight="1" x14ac:dyDescent="0.3">
      <c r="F109" s="179"/>
    </row>
    <row r="110" spans="6:6" ht="40" customHeight="1" x14ac:dyDescent="0.3">
      <c r="F110" s="179"/>
    </row>
    <row r="111" spans="6:6" ht="40" customHeight="1" x14ac:dyDescent="0.3">
      <c r="F111" s="179"/>
    </row>
    <row r="112" spans="6:6" ht="40" customHeight="1" x14ac:dyDescent="0.3">
      <c r="F112" s="179"/>
    </row>
    <row r="113" spans="6:6" ht="40" customHeight="1" x14ac:dyDescent="0.3">
      <c r="F113" s="179"/>
    </row>
    <row r="114" spans="6:6" ht="40" customHeight="1" x14ac:dyDescent="0.3">
      <c r="F114" s="179"/>
    </row>
    <row r="115" spans="6:6" ht="40" customHeight="1" x14ac:dyDescent="0.3">
      <c r="F115" s="179"/>
    </row>
    <row r="116" spans="6:6" ht="40" customHeight="1" x14ac:dyDescent="0.3">
      <c r="F116" s="179"/>
    </row>
    <row r="117" spans="6:6" ht="40" customHeight="1" x14ac:dyDescent="0.3">
      <c r="F117" s="179"/>
    </row>
    <row r="118" spans="6:6" ht="40" customHeight="1" x14ac:dyDescent="0.3">
      <c r="F118" s="179"/>
    </row>
    <row r="119" spans="6:6" ht="40" customHeight="1" x14ac:dyDescent="0.3">
      <c r="F119" s="179"/>
    </row>
    <row r="120" spans="6:6" ht="40" customHeight="1" x14ac:dyDescent="0.3">
      <c r="F120" s="179"/>
    </row>
    <row r="121" spans="6:6" ht="40" customHeight="1" x14ac:dyDescent="0.3">
      <c r="F121" s="179"/>
    </row>
    <row r="122" spans="6:6" ht="40" customHeight="1" x14ac:dyDescent="0.3">
      <c r="F122" s="179"/>
    </row>
    <row r="123" spans="6:6" ht="40" customHeight="1" x14ac:dyDescent="0.3">
      <c r="F123" s="179"/>
    </row>
    <row r="124" spans="6:6" ht="40" customHeight="1" x14ac:dyDescent="0.3">
      <c r="F124" s="179"/>
    </row>
  </sheetData>
  <mergeCells count="7">
    <mergeCell ref="B11:F11"/>
    <mergeCell ref="B2:F2"/>
    <mergeCell ref="A3:A7"/>
    <mergeCell ref="B3:F7"/>
    <mergeCell ref="B8:F8"/>
    <mergeCell ref="B9:F9"/>
    <mergeCell ref="B10:F10"/>
  </mergeCells>
  <hyperlinks>
    <hyperlink ref="D1" location="Summary!A1" display="Back to Summary" xr:uid="{C7F6F2FD-2BB0-4827-BCBB-F73BF452FA31}"/>
    <hyperlink ref="F1" location="'E2E Scenarios'!A1" display="Back to E2E Scenarios" xr:uid="{21D08022-4E22-40BE-AAE0-04D944199B21}"/>
  </hyperlinks>
  <pageMargins left="0.70866141732283505" right="0.70866141732283505" top="0.94488188976377996" bottom="0.74803149606299202" header="0.31496062992126" footer="0.31496062992126"/>
  <pageSetup paperSize="9" scale="47" fitToHeight="0" orientation="landscape" r:id="rId1"/>
  <headerFooter>
    <oddFooter>&amp;RPage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B4194-7EF4-4D69-A1E9-786E7197853B}">
  <dimension ref="A1:M112"/>
  <sheetViews>
    <sheetView showGridLines="0" showRuler="0" zoomScaleNormal="100" zoomScalePageLayoutView="190" workbookViewId="0">
      <pane xSplit="6" topLeftCell="M1" activePane="topRight" state="frozen"/>
      <selection pane="topRight"/>
    </sheetView>
  </sheetViews>
  <sheetFormatPr defaultColWidth="10.54296875" defaultRowHeight="20.149999999999999" customHeight="1" x14ac:dyDescent="0.3"/>
  <cols>
    <col min="1" max="1" width="19.54296875" style="155" customWidth="1"/>
    <col min="2" max="2" width="39.1796875" style="155" customWidth="1"/>
    <col min="3" max="3" width="13.54296875" style="155" bestFit="1" customWidth="1"/>
    <col min="4" max="4" width="54.81640625" style="156" customWidth="1"/>
    <col min="5" max="5" width="14.81640625" style="144" bestFit="1" customWidth="1"/>
    <col min="6" max="6" width="47.453125" style="144" customWidth="1"/>
    <col min="7" max="7" width="42" style="144" customWidth="1"/>
    <col min="8" max="8" width="20" style="144" customWidth="1"/>
    <col min="9" max="9" width="35.81640625" style="144" customWidth="1"/>
    <col min="10" max="10" width="22.81640625" style="144" customWidth="1"/>
    <col min="11" max="11" width="51.453125" style="144" customWidth="1"/>
    <col min="12" max="12" width="33" style="144" customWidth="1"/>
    <col min="13" max="13" width="66.54296875" style="144" customWidth="1"/>
    <col min="14" max="16384" width="10.54296875" style="144"/>
  </cols>
  <sheetData>
    <row r="1" spans="1:13" ht="39" customHeight="1" x14ac:dyDescent="0.3">
      <c r="A1" s="257" t="s">
        <v>239</v>
      </c>
      <c r="B1" s="142" t="s">
        <v>136</v>
      </c>
      <c r="C1" s="186"/>
      <c r="D1" s="449" t="s">
        <v>956</v>
      </c>
      <c r="E1" s="123"/>
      <c r="F1" s="449" t="s">
        <v>974</v>
      </c>
      <c r="G1" s="143"/>
      <c r="H1" s="143"/>
      <c r="I1" s="143"/>
      <c r="J1" s="143"/>
      <c r="K1" s="143"/>
      <c r="L1" s="143"/>
      <c r="M1" s="143"/>
    </row>
    <row r="2" spans="1:13" ht="14.5" x14ac:dyDescent="0.3">
      <c r="A2" s="257" t="s">
        <v>240</v>
      </c>
      <c r="B2" s="768" t="s">
        <v>137</v>
      </c>
      <c r="C2" s="769"/>
      <c r="D2" s="769"/>
      <c r="E2" s="769"/>
      <c r="F2" s="769"/>
      <c r="G2" s="143"/>
      <c r="H2" s="143"/>
      <c r="I2" s="143"/>
      <c r="J2" s="143"/>
      <c r="K2" s="143"/>
      <c r="L2" s="143"/>
      <c r="M2" s="143"/>
    </row>
    <row r="3" spans="1:13" ht="12" x14ac:dyDescent="0.3">
      <c r="A3" s="772" t="s">
        <v>24</v>
      </c>
      <c r="B3" s="775" t="s">
        <v>683</v>
      </c>
      <c r="C3" s="776"/>
      <c r="D3" s="776"/>
      <c r="E3" s="776"/>
      <c r="F3" s="776"/>
      <c r="G3" s="335"/>
      <c r="H3" s="335"/>
      <c r="I3" s="335"/>
      <c r="J3" s="335"/>
      <c r="K3" s="335"/>
      <c r="L3" s="335"/>
      <c r="M3" s="335"/>
    </row>
    <row r="4" spans="1:13" ht="12" x14ac:dyDescent="0.3">
      <c r="A4" s="773"/>
      <c r="B4" s="777"/>
      <c r="C4" s="778"/>
      <c r="D4" s="778"/>
      <c r="E4" s="778"/>
      <c r="F4" s="778"/>
      <c r="G4" s="336"/>
      <c r="H4" s="336"/>
      <c r="I4" s="336"/>
      <c r="J4" s="336"/>
      <c r="K4" s="336"/>
      <c r="L4" s="336"/>
      <c r="M4" s="336"/>
    </row>
    <row r="5" spans="1:13" ht="12" x14ac:dyDescent="0.3">
      <c r="A5" s="773"/>
      <c r="B5" s="777"/>
      <c r="C5" s="778"/>
      <c r="D5" s="778"/>
      <c r="E5" s="778"/>
      <c r="F5" s="778"/>
      <c r="G5" s="336"/>
      <c r="H5" s="336"/>
      <c r="I5" s="336"/>
      <c r="J5" s="336"/>
      <c r="K5" s="336"/>
      <c r="L5" s="336"/>
      <c r="M5" s="336"/>
    </row>
    <row r="6" spans="1:13" ht="12" x14ac:dyDescent="0.3">
      <c r="A6" s="773"/>
      <c r="B6" s="777"/>
      <c r="C6" s="778"/>
      <c r="D6" s="778"/>
      <c r="E6" s="778"/>
      <c r="F6" s="778"/>
      <c r="G6" s="336"/>
      <c r="H6" s="336"/>
      <c r="I6" s="336"/>
      <c r="J6" s="336"/>
      <c r="K6" s="336"/>
      <c r="L6" s="336"/>
      <c r="M6" s="336"/>
    </row>
    <row r="7" spans="1:13" ht="12" x14ac:dyDescent="0.3">
      <c r="A7" s="774"/>
      <c r="B7" s="779"/>
      <c r="C7" s="780"/>
      <c r="D7" s="780"/>
      <c r="E7" s="780"/>
      <c r="F7" s="780"/>
      <c r="G7" s="337"/>
      <c r="H7" s="337"/>
      <c r="I7" s="337"/>
      <c r="J7" s="337"/>
      <c r="K7" s="337"/>
      <c r="L7" s="337"/>
      <c r="M7" s="338"/>
    </row>
    <row r="8" spans="1:13" ht="57.75" customHeight="1" x14ac:dyDescent="0.3">
      <c r="A8" s="257" t="s">
        <v>242</v>
      </c>
      <c r="B8" s="768" t="s">
        <v>684</v>
      </c>
      <c r="C8" s="769"/>
      <c r="D8" s="769"/>
      <c r="E8" s="769"/>
      <c r="F8" s="769"/>
      <c r="G8" s="143"/>
      <c r="H8" s="143"/>
      <c r="I8" s="143"/>
      <c r="J8" s="143"/>
      <c r="K8" s="143"/>
      <c r="L8" s="143"/>
      <c r="M8" s="143"/>
    </row>
    <row r="9" spans="1:13" ht="45" customHeight="1" x14ac:dyDescent="0.3">
      <c r="A9" s="257" t="s">
        <v>244</v>
      </c>
      <c r="B9" s="768" t="s">
        <v>685</v>
      </c>
      <c r="C9" s="769"/>
      <c r="D9" s="769"/>
      <c r="E9" s="769"/>
      <c r="F9" s="769"/>
      <c r="G9" s="186"/>
      <c r="H9" s="186"/>
      <c r="I9" s="304"/>
      <c r="J9" s="304"/>
      <c r="K9" s="304"/>
      <c r="L9" s="304"/>
      <c r="M9" s="304"/>
    </row>
    <row r="10" spans="1:13" ht="46.5" customHeight="1" x14ac:dyDescent="0.3">
      <c r="A10" s="257" t="s">
        <v>246</v>
      </c>
      <c r="B10" s="768" t="s">
        <v>686</v>
      </c>
      <c r="C10" s="769"/>
      <c r="D10" s="769"/>
      <c r="E10" s="769"/>
      <c r="F10" s="769"/>
      <c r="G10" s="143"/>
      <c r="H10" s="143"/>
      <c r="I10" s="143"/>
      <c r="J10" s="143"/>
      <c r="K10" s="143"/>
      <c r="L10" s="143"/>
      <c r="M10" s="143"/>
    </row>
    <row r="11" spans="1:13" ht="14.5" x14ac:dyDescent="0.3">
      <c r="A11" s="257" t="s">
        <v>248</v>
      </c>
      <c r="B11" s="768" t="s">
        <v>52</v>
      </c>
      <c r="C11" s="769"/>
      <c r="D11" s="769"/>
      <c r="E11" s="769"/>
      <c r="F11" s="769"/>
      <c r="G11" s="143"/>
      <c r="H11" s="143"/>
      <c r="I11" s="143"/>
      <c r="J11" s="143"/>
      <c r="K11" s="143"/>
      <c r="L11" s="143"/>
      <c r="M11" s="143"/>
    </row>
    <row r="12" spans="1:13" ht="20.149999999999999" customHeight="1" x14ac:dyDescent="0.3">
      <c r="A12" s="770" t="s">
        <v>249</v>
      </c>
      <c r="B12" s="771"/>
      <c r="C12" s="771"/>
      <c r="D12" s="771"/>
      <c r="E12" s="771"/>
      <c r="F12" s="771"/>
      <c r="G12" s="771"/>
      <c r="H12" s="771"/>
      <c r="I12" s="771"/>
      <c r="J12" s="771"/>
      <c r="K12" s="771"/>
      <c r="L12" s="771"/>
      <c r="M12" s="771"/>
    </row>
    <row r="13" spans="1:13" s="145" customFormat="1" ht="41.25" customHeight="1" x14ac:dyDescent="0.35">
      <c r="A13" s="242" t="s">
        <v>246</v>
      </c>
      <c r="B13" s="242" t="s">
        <v>250</v>
      </c>
      <c r="C13" s="260" t="s">
        <v>437</v>
      </c>
      <c r="D13" s="242" t="s">
        <v>252</v>
      </c>
      <c r="E13" s="242" t="s">
        <v>253</v>
      </c>
      <c r="F13" s="242" t="s">
        <v>254</v>
      </c>
      <c r="G13" s="242" t="s">
        <v>255</v>
      </c>
      <c r="H13" s="242" t="s">
        <v>256</v>
      </c>
      <c r="I13" s="242" t="s">
        <v>257</v>
      </c>
      <c r="J13" s="242" t="s">
        <v>258</v>
      </c>
      <c r="K13" s="242" t="s">
        <v>259</v>
      </c>
      <c r="L13" s="242" t="s">
        <v>438</v>
      </c>
      <c r="M13" s="588" t="s">
        <v>25</v>
      </c>
    </row>
    <row r="14" spans="1:13" s="494" customFormat="1" ht="132" x14ac:dyDescent="0.35">
      <c r="A14" s="486" t="s">
        <v>687</v>
      </c>
      <c r="B14" s="486" t="s">
        <v>688</v>
      </c>
      <c r="C14" s="521" t="s">
        <v>54</v>
      </c>
      <c r="D14" s="495" t="s">
        <v>689</v>
      </c>
      <c r="E14" s="488" t="s">
        <v>35</v>
      </c>
      <c r="F14" s="486" t="s">
        <v>297</v>
      </c>
      <c r="G14" s="489" t="s">
        <v>690</v>
      </c>
      <c r="H14" s="490"/>
      <c r="I14" s="486"/>
      <c r="J14" s="486" t="s">
        <v>691</v>
      </c>
      <c r="K14" s="491" t="s">
        <v>692</v>
      </c>
      <c r="L14" s="492">
        <v>202</v>
      </c>
      <c r="M14" s="493"/>
    </row>
    <row r="15" spans="1:13" s="153" customFormat="1" ht="24" x14ac:dyDescent="0.35">
      <c r="A15" s="150" t="s">
        <v>693</v>
      </c>
      <c r="B15" s="146" t="s">
        <v>694</v>
      </c>
      <c r="C15" s="293" t="s">
        <v>53</v>
      </c>
      <c r="D15" s="151" t="s">
        <v>695</v>
      </c>
      <c r="E15" s="152" t="s">
        <v>696</v>
      </c>
      <c r="F15" s="243" t="s">
        <v>697</v>
      </c>
      <c r="G15" s="243" t="s">
        <v>449</v>
      </c>
      <c r="H15" s="243" t="s">
        <v>52</v>
      </c>
      <c r="I15" s="148" t="s">
        <v>52</v>
      </c>
      <c r="J15" s="146" t="s">
        <v>52</v>
      </c>
      <c r="K15" s="146" t="s">
        <v>52</v>
      </c>
      <c r="L15" s="149">
        <v>202</v>
      </c>
      <c r="M15" s="411"/>
    </row>
    <row r="16" spans="1:13" s="153" customFormat="1" ht="24" x14ac:dyDescent="0.35">
      <c r="A16" s="150" t="s">
        <v>693</v>
      </c>
      <c r="B16" s="146" t="s">
        <v>698</v>
      </c>
      <c r="C16" s="293" t="s">
        <v>53</v>
      </c>
      <c r="D16" s="151" t="s">
        <v>699</v>
      </c>
      <c r="E16" s="152" t="s">
        <v>579</v>
      </c>
      <c r="F16" s="243" t="s">
        <v>697</v>
      </c>
      <c r="G16" s="243" t="s">
        <v>449</v>
      </c>
      <c r="H16" s="243" t="s">
        <v>52</v>
      </c>
      <c r="I16" s="148" t="s">
        <v>52</v>
      </c>
      <c r="J16" s="146" t="s">
        <v>52</v>
      </c>
      <c r="K16" s="146" t="s">
        <v>52</v>
      </c>
      <c r="L16" s="149">
        <v>202</v>
      </c>
      <c r="M16" s="411"/>
    </row>
    <row r="17" spans="1:13" s="153" customFormat="1" ht="24" x14ac:dyDescent="0.35">
      <c r="A17" s="148" t="s">
        <v>693</v>
      </c>
      <c r="B17" s="146" t="s">
        <v>700</v>
      </c>
      <c r="C17" s="293" t="s">
        <v>53</v>
      </c>
      <c r="D17" s="151" t="s">
        <v>701</v>
      </c>
      <c r="E17" s="152" t="s">
        <v>702</v>
      </c>
      <c r="F17" s="243" t="s">
        <v>52</v>
      </c>
      <c r="G17" s="243" t="s">
        <v>449</v>
      </c>
      <c r="H17" s="243" t="s">
        <v>52</v>
      </c>
      <c r="I17" s="148" t="s">
        <v>52</v>
      </c>
      <c r="J17" s="146" t="s">
        <v>52</v>
      </c>
      <c r="K17" s="146" t="s">
        <v>52</v>
      </c>
      <c r="L17" s="149">
        <v>202</v>
      </c>
      <c r="M17" s="411"/>
    </row>
    <row r="18" spans="1:13" s="497" customFormat="1" ht="24" x14ac:dyDescent="0.35">
      <c r="A18" s="486" t="s">
        <v>628</v>
      </c>
      <c r="B18" s="486" t="s">
        <v>703</v>
      </c>
      <c r="C18" s="521" t="s">
        <v>53</v>
      </c>
      <c r="D18" s="495" t="s">
        <v>704</v>
      </c>
      <c r="E18" s="488" t="s">
        <v>36</v>
      </c>
      <c r="F18" s="486" t="s">
        <v>705</v>
      </c>
      <c r="G18" s="496" t="s">
        <v>706</v>
      </c>
      <c r="H18" s="496" t="s">
        <v>52</v>
      </c>
      <c r="I18" s="491" t="s">
        <v>52</v>
      </c>
      <c r="J18" s="491" t="s">
        <v>52</v>
      </c>
      <c r="K18" s="491" t="s">
        <v>52</v>
      </c>
      <c r="L18" s="486">
        <v>202</v>
      </c>
      <c r="M18" s="522"/>
    </row>
    <row r="19" spans="1:13" s="153" customFormat="1" ht="24" x14ac:dyDescent="0.35">
      <c r="A19" s="146" t="s">
        <v>628</v>
      </c>
      <c r="B19" s="146" t="s">
        <v>707</v>
      </c>
      <c r="C19" s="293" t="s">
        <v>53</v>
      </c>
      <c r="D19" s="151" t="s">
        <v>708</v>
      </c>
      <c r="E19" s="147" t="s">
        <v>37</v>
      </c>
      <c r="F19" s="146" t="s">
        <v>709</v>
      </c>
      <c r="G19" s="243" t="s">
        <v>710</v>
      </c>
      <c r="H19" s="243" t="s">
        <v>52</v>
      </c>
      <c r="I19" s="148" t="s">
        <v>52</v>
      </c>
      <c r="J19" s="148" t="s">
        <v>52</v>
      </c>
      <c r="K19" s="148" t="s">
        <v>52</v>
      </c>
      <c r="L19" s="146">
        <v>202</v>
      </c>
      <c r="M19" s="411"/>
    </row>
    <row r="20" spans="1:13" s="153" customFormat="1" ht="24" x14ac:dyDescent="0.35">
      <c r="A20" s="146" t="s">
        <v>628</v>
      </c>
      <c r="B20" s="146" t="s">
        <v>711</v>
      </c>
      <c r="C20" s="293" t="s">
        <v>53</v>
      </c>
      <c r="D20" s="146" t="s">
        <v>712</v>
      </c>
      <c r="E20" s="147" t="s">
        <v>38</v>
      </c>
      <c r="F20" s="146" t="s">
        <v>474</v>
      </c>
      <c r="G20" s="146" t="s">
        <v>713</v>
      </c>
      <c r="H20" s="243" t="s">
        <v>52</v>
      </c>
      <c r="I20" s="148" t="s">
        <v>52</v>
      </c>
      <c r="J20" s="148" t="s">
        <v>52</v>
      </c>
      <c r="K20" s="148" t="s">
        <v>52</v>
      </c>
      <c r="L20" s="146">
        <v>202</v>
      </c>
      <c r="M20" s="411"/>
    </row>
    <row r="21" spans="1:13" s="153" customFormat="1" ht="12" x14ac:dyDescent="0.35">
      <c r="A21" s="148"/>
      <c r="B21" s="146"/>
      <c r="C21" s="146"/>
      <c r="D21" s="146"/>
      <c r="E21" s="147"/>
      <c r="F21" s="146"/>
      <c r="G21" s="146"/>
      <c r="H21" s="243"/>
      <c r="I21" s="146"/>
      <c r="J21" s="146"/>
      <c r="K21" s="146"/>
      <c r="L21" s="146"/>
      <c r="M21" s="148"/>
    </row>
    <row r="22" spans="1:13" s="153" customFormat="1" ht="12" x14ac:dyDescent="0.35">
      <c r="A22" s="148"/>
      <c r="B22" s="146"/>
      <c r="C22" s="146"/>
      <c r="D22" s="146"/>
      <c r="E22" s="147"/>
      <c r="F22" s="146"/>
      <c r="G22" s="146"/>
      <c r="H22" s="243"/>
      <c r="I22" s="146"/>
      <c r="J22" s="146"/>
      <c r="K22" s="146"/>
      <c r="L22" s="146"/>
      <c r="M22" s="148"/>
    </row>
    <row r="23" spans="1:13" ht="20.149999999999999" customHeight="1" x14ac:dyDescent="0.3">
      <c r="E23" s="157"/>
    </row>
    <row r="24" spans="1:13" ht="20.149999999999999" customHeight="1" x14ac:dyDescent="0.3">
      <c r="E24" s="157"/>
    </row>
    <row r="25" spans="1:13" ht="20.149999999999999" customHeight="1" x14ac:dyDescent="0.3">
      <c r="E25" s="157"/>
    </row>
    <row r="26" spans="1:13" ht="20.149999999999999" customHeight="1" x14ac:dyDescent="0.3">
      <c r="E26" s="157"/>
    </row>
    <row r="27" spans="1:13" ht="20.149999999999999" customHeight="1" x14ac:dyDescent="0.3">
      <c r="E27" s="157"/>
    </row>
    <row r="28" spans="1:13" ht="20.149999999999999" customHeight="1" x14ac:dyDescent="0.3">
      <c r="E28" s="157"/>
    </row>
    <row r="29" spans="1:13" ht="20.149999999999999" customHeight="1" x14ac:dyDescent="0.3">
      <c r="E29" s="157"/>
    </row>
    <row r="30" spans="1:13" ht="20.149999999999999" customHeight="1" x14ac:dyDescent="0.3">
      <c r="E30" s="157"/>
    </row>
    <row r="31" spans="1:13" ht="20.149999999999999" customHeight="1" x14ac:dyDescent="0.3">
      <c r="E31" s="157"/>
    </row>
    <row r="32" spans="1:13" ht="20.149999999999999" customHeight="1" x14ac:dyDescent="0.3">
      <c r="E32" s="157"/>
    </row>
    <row r="33" spans="5:5" ht="20.149999999999999" customHeight="1" x14ac:dyDescent="0.3">
      <c r="E33" s="157"/>
    </row>
    <row r="34" spans="5:5" ht="20.149999999999999" customHeight="1" x14ac:dyDescent="0.3">
      <c r="E34" s="157"/>
    </row>
    <row r="35" spans="5:5" ht="20.149999999999999" customHeight="1" x14ac:dyDescent="0.3">
      <c r="E35" s="157"/>
    </row>
    <row r="36" spans="5:5" ht="20.149999999999999" customHeight="1" x14ac:dyDescent="0.3">
      <c r="E36" s="157"/>
    </row>
    <row r="37" spans="5:5" ht="20.149999999999999" customHeight="1" x14ac:dyDescent="0.3">
      <c r="E37" s="157"/>
    </row>
    <row r="38" spans="5:5" ht="20.149999999999999" customHeight="1" x14ac:dyDescent="0.3">
      <c r="E38" s="157"/>
    </row>
    <row r="39" spans="5:5" ht="20.149999999999999" customHeight="1" x14ac:dyDescent="0.3">
      <c r="E39" s="157"/>
    </row>
    <row r="40" spans="5:5" ht="20.149999999999999" customHeight="1" x14ac:dyDescent="0.3">
      <c r="E40" s="157"/>
    </row>
    <row r="41" spans="5:5" ht="20.149999999999999" customHeight="1" x14ac:dyDescent="0.3">
      <c r="E41" s="157"/>
    </row>
    <row r="42" spans="5:5" ht="20.149999999999999" customHeight="1" x14ac:dyDescent="0.3">
      <c r="E42" s="157"/>
    </row>
    <row r="43" spans="5:5" ht="20.149999999999999" customHeight="1" x14ac:dyDescent="0.3">
      <c r="E43" s="157"/>
    </row>
    <row r="44" spans="5:5" ht="20.149999999999999" customHeight="1" x14ac:dyDescent="0.3">
      <c r="E44" s="157"/>
    </row>
    <row r="45" spans="5:5" ht="20.149999999999999" customHeight="1" x14ac:dyDescent="0.3">
      <c r="E45" s="157"/>
    </row>
    <row r="46" spans="5:5" ht="20.149999999999999" customHeight="1" x14ac:dyDescent="0.3">
      <c r="E46" s="157"/>
    </row>
    <row r="47" spans="5:5" ht="20.149999999999999" customHeight="1" x14ac:dyDescent="0.3">
      <c r="E47" s="157"/>
    </row>
    <row r="48" spans="5:5" ht="20.149999999999999" customHeight="1" x14ac:dyDescent="0.3">
      <c r="E48" s="157"/>
    </row>
    <row r="49" spans="5:5" ht="20.149999999999999" customHeight="1" x14ac:dyDescent="0.3">
      <c r="E49" s="157"/>
    </row>
    <row r="50" spans="5:5" ht="20.149999999999999" customHeight="1" x14ac:dyDescent="0.3">
      <c r="E50" s="157"/>
    </row>
    <row r="51" spans="5:5" ht="20.149999999999999" customHeight="1" x14ac:dyDescent="0.3">
      <c r="E51" s="157"/>
    </row>
    <row r="52" spans="5:5" ht="20.149999999999999" customHeight="1" x14ac:dyDescent="0.3">
      <c r="E52" s="157"/>
    </row>
    <row r="53" spans="5:5" ht="20.149999999999999" customHeight="1" x14ac:dyDescent="0.3">
      <c r="E53" s="157"/>
    </row>
    <row r="54" spans="5:5" ht="20.149999999999999" customHeight="1" x14ac:dyDescent="0.3">
      <c r="E54" s="157"/>
    </row>
    <row r="55" spans="5:5" ht="20.149999999999999" customHeight="1" x14ac:dyDescent="0.3">
      <c r="E55" s="157"/>
    </row>
    <row r="56" spans="5:5" ht="20.149999999999999" customHeight="1" x14ac:dyDescent="0.3">
      <c r="E56" s="157"/>
    </row>
    <row r="57" spans="5:5" ht="20.149999999999999" customHeight="1" x14ac:dyDescent="0.3">
      <c r="E57" s="157"/>
    </row>
    <row r="58" spans="5:5" ht="20.149999999999999" customHeight="1" x14ac:dyDescent="0.3">
      <c r="E58" s="157"/>
    </row>
    <row r="59" spans="5:5" ht="20.149999999999999" customHeight="1" x14ac:dyDescent="0.3">
      <c r="E59" s="157"/>
    </row>
    <row r="60" spans="5:5" ht="20.149999999999999" customHeight="1" x14ac:dyDescent="0.3">
      <c r="E60" s="157"/>
    </row>
    <row r="61" spans="5:5" ht="20.149999999999999" customHeight="1" x14ac:dyDescent="0.3">
      <c r="E61" s="157"/>
    </row>
    <row r="62" spans="5:5" ht="20.149999999999999" customHeight="1" x14ac:dyDescent="0.3">
      <c r="E62" s="157"/>
    </row>
    <row r="63" spans="5:5" ht="20.149999999999999" customHeight="1" x14ac:dyDescent="0.3">
      <c r="E63" s="157"/>
    </row>
    <row r="64" spans="5:5" ht="20.149999999999999" customHeight="1" x14ac:dyDescent="0.3">
      <c r="E64" s="157"/>
    </row>
    <row r="65" spans="5:5" ht="20.149999999999999" customHeight="1" x14ac:dyDescent="0.3">
      <c r="E65" s="157"/>
    </row>
    <row r="66" spans="5:5" ht="20.149999999999999" customHeight="1" x14ac:dyDescent="0.3">
      <c r="E66" s="157"/>
    </row>
    <row r="67" spans="5:5" ht="20.149999999999999" customHeight="1" x14ac:dyDescent="0.3">
      <c r="E67" s="157"/>
    </row>
    <row r="68" spans="5:5" ht="20.149999999999999" customHeight="1" x14ac:dyDescent="0.3">
      <c r="E68" s="157"/>
    </row>
    <row r="69" spans="5:5" ht="20.149999999999999" customHeight="1" x14ac:dyDescent="0.3">
      <c r="E69" s="157"/>
    </row>
    <row r="70" spans="5:5" ht="20.149999999999999" customHeight="1" x14ac:dyDescent="0.3">
      <c r="E70" s="157"/>
    </row>
    <row r="71" spans="5:5" ht="20.149999999999999" customHeight="1" x14ac:dyDescent="0.3">
      <c r="E71" s="157"/>
    </row>
    <row r="72" spans="5:5" ht="20.149999999999999" customHeight="1" x14ac:dyDescent="0.3">
      <c r="E72" s="157"/>
    </row>
    <row r="73" spans="5:5" ht="20.149999999999999" customHeight="1" x14ac:dyDescent="0.3">
      <c r="E73" s="157"/>
    </row>
    <row r="74" spans="5:5" ht="20.149999999999999" customHeight="1" x14ac:dyDescent="0.3">
      <c r="E74" s="157"/>
    </row>
    <row r="75" spans="5:5" ht="20.149999999999999" customHeight="1" x14ac:dyDescent="0.3">
      <c r="E75" s="157"/>
    </row>
    <row r="76" spans="5:5" ht="20.149999999999999" customHeight="1" x14ac:dyDescent="0.3">
      <c r="E76" s="157"/>
    </row>
    <row r="77" spans="5:5" ht="20.149999999999999" customHeight="1" x14ac:dyDescent="0.3">
      <c r="E77" s="157"/>
    </row>
    <row r="78" spans="5:5" ht="20.149999999999999" customHeight="1" x14ac:dyDescent="0.3">
      <c r="E78" s="157"/>
    </row>
    <row r="79" spans="5:5" ht="20.149999999999999" customHeight="1" x14ac:dyDescent="0.3">
      <c r="E79" s="157"/>
    </row>
    <row r="80" spans="5:5" ht="20.149999999999999" customHeight="1" x14ac:dyDescent="0.3">
      <c r="E80" s="157"/>
    </row>
    <row r="81" spans="5:5" ht="20.149999999999999" customHeight="1" x14ac:dyDescent="0.3">
      <c r="E81" s="157"/>
    </row>
    <row r="82" spans="5:5" ht="20.149999999999999" customHeight="1" x14ac:dyDescent="0.3">
      <c r="E82" s="157"/>
    </row>
    <row r="83" spans="5:5" ht="20.149999999999999" customHeight="1" x14ac:dyDescent="0.3">
      <c r="E83" s="157"/>
    </row>
    <row r="84" spans="5:5" ht="20.149999999999999" customHeight="1" x14ac:dyDescent="0.3">
      <c r="E84" s="157"/>
    </row>
    <row r="85" spans="5:5" ht="20.149999999999999" customHeight="1" x14ac:dyDescent="0.3">
      <c r="E85" s="157"/>
    </row>
    <row r="86" spans="5:5" ht="20.149999999999999" customHeight="1" x14ac:dyDescent="0.3">
      <c r="E86" s="157"/>
    </row>
    <row r="87" spans="5:5" ht="20.149999999999999" customHeight="1" x14ac:dyDescent="0.3">
      <c r="E87" s="157"/>
    </row>
    <row r="88" spans="5:5" ht="20.149999999999999" customHeight="1" x14ac:dyDescent="0.3">
      <c r="E88" s="157"/>
    </row>
    <row r="89" spans="5:5" ht="20.149999999999999" customHeight="1" x14ac:dyDescent="0.3">
      <c r="E89" s="157"/>
    </row>
    <row r="90" spans="5:5" ht="20.149999999999999" customHeight="1" x14ac:dyDescent="0.3">
      <c r="E90" s="157"/>
    </row>
    <row r="91" spans="5:5" ht="20.149999999999999" customHeight="1" x14ac:dyDescent="0.3">
      <c r="E91" s="157"/>
    </row>
    <row r="92" spans="5:5" ht="20.149999999999999" customHeight="1" x14ac:dyDescent="0.3">
      <c r="E92" s="157"/>
    </row>
    <row r="93" spans="5:5" ht="20.149999999999999" customHeight="1" x14ac:dyDescent="0.3">
      <c r="E93" s="157"/>
    </row>
    <row r="94" spans="5:5" ht="20.149999999999999" customHeight="1" x14ac:dyDescent="0.3">
      <c r="E94" s="157"/>
    </row>
    <row r="95" spans="5:5" ht="20.149999999999999" customHeight="1" x14ac:dyDescent="0.3">
      <c r="E95" s="157"/>
    </row>
    <row r="96" spans="5:5" ht="20.149999999999999" customHeight="1" x14ac:dyDescent="0.3">
      <c r="E96" s="157"/>
    </row>
    <row r="97" spans="5:5" ht="20.149999999999999" customHeight="1" x14ac:dyDescent="0.3">
      <c r="E97" s="157"/>
    </row>
    <row r="98" spans="5:5" ht="20.149999999999999" customHeight="1" x14ac:dyDescent="0.3">
      <c r="E98" s="157"/>
    </row>
    <row r="99" spans="5:5" ht="20.149999999999999" customHeight="1" x14ac:dyDescent="0.3">
      <c r="E99" s="157"/>
    </row>
    <row r="100" spans="5:5" ht="20.149999999999999" customHeight="1" x14ac:dyDescent="0.3">
      <c r="E100" s="157"/>
    </row>
    <row r="101" spans="5:5" ht="20.149999999999999" customHeight="1" x14ac:dyDescent="0.3">
      <c r="E101" s="157"/>
    </row>
    <row r="102" spans="5:5" ht="20.149999999999999" customHeight="1" x14ac:dyDescent="0.3">
      <c r="E102" s="157"/>
    </row>
    <row r="103" spans="5:5" ht="20.149999999999999" customHeight="1" x14ac:dyDescent="0.3">
      <c r="E103" s="157"/>
    </row>
    <row r="104" spans="5:5" ht="20.149999999999999" customHeight="1" x14ac:dyDescent="0.3">
      <c r="E104" s="157"/>
    </row>
    <row r="105" spans="5:5" ht="20.149999999999999" customHeight="1" x14ac:dyDescent="0.3">
      <c r="E105" s="157"/>
    </row>
    <row r="106" spans="5:5" ht="20.149999999999999" customHeight="1" x14ac:dyDescent="0.3">
      <c r="E106" s="157"/>
    </row>
    <row r="107" spans="5:5" ht="20.149999999999999" customHeight="1" x14ac:dyDescent="0.3">
      <c r="E107" s="157"/>
    </row>
    <row r="108" spans="5:5" ht="20.149999999999999" customHeight="1" x14ac:dyDescent="0.3">
      <c r="E108" s="157"/>
    </row>
    <row r="109" spans="5:5" ht="20.149999999999999" customHeight="1" x14ac:dyDescent="0.3">
      <c r="E109" s="157"/>
    </row>
    <row r="110" spans="5:5" ht="20.149999999999999" customHeight="1" x14ac:dyDescent="0.3">
      <c r="E110" s="157"/>
    </row>
    <row r="111" spans="5:5" ht="20.149999999999999" customHeight="1" x14ac:dyDescent="0.3">
      <c r="E111" s="157"/>
    </row>
    <row r="112" spans="5:5" ht="20.149999999999999" customHeight="1" x14ac:dyDescent="0.3">
      <c r="E112" s="157"/>
    </row>
  </sheetData>
  <mergeCells count="8">
    <mergeCell ref="B11:F11"/>
    <mergeCell ref="A12:M12"/>
    <mergeCell ref="B2:F2"/>
    <mergeCell ref="A3:A7"/>
    <mergeCell ref="B3:F7"/>
    <mergeCell ref="B8:F8"/>
    <mergeCell ref="B9:F9"/>
    <mergeCell ref="B10:F10"/>
  </mergeCells>
  <hyperlinks>
    <hyperlink ref="D1" location="Summary!A1" display="Back to Summary" xr:uid="{B56B2111-5071-4B63-A1E8-1246D5F7314A}"/>
    <hyperlink ref="F1" location="'E2E Scenarios'!A1" display="Back to E2E Scenarios" xr:uid="{CBBFC815-4EF1-4433-BFB9-68638FF466C4}"/>
  </hyperlinks>
  <pageMargins left="0.70866141732283505" right="0.70866141732283505" top="0.94488188976377996" bottom="0.74803149606299202" header="0.31496062992126" footer="0.31496062992126"/>
  <pageSetup paperSize="9" scale="47" fitToHeight="0" orientation="landscape" r:id="rId1"/>
  <headerFooter>
    <oddFooter>&amp;RPage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3C6BD-5A94-47E7-BF0C-A7551F0A530E}">
  <dimension ref="A1:M116"/>
  <sheetViews>
    <sheetView showGridLines="0" showRuler="0" zoomScaleNormal="100" zoomScalePageLayoutView="171" workbookViewId="0">
      <pane xSplit="6" topLeftCell="M1" activePane="topRight" state="frozen"/>
      <selection pane="topRight" activeCell="D1" sqref="D1"/>
    </sheetView>
  </sheetViews>
  <sheetFormatPr defaultColWidth="10.1796875" defaultRowHeight="20.149999999999999" customHeight="1" x14ac:dyDescent="0.3"/>
  <cols>
    <col min="1" max="1" width="20.453125" style="178" customWidth="1"/>
    <col min="2" max="2" width="37.1796875" style="178" customWidth="1"/>
    <col min="3" max="3" width="13.54296875" style="178" bestFit="1" customWidth="1"/>
    <col min="4" max="4" width="52.1796875" style="160" customWidth="1"/>
    <col min="5" max="5" width="14.81640625" style="160" bestFit="1" customWidth="1"/>
    <col min="6" max="6" width="45.1796875" style="160" customWidth="1"/>
    <col min="7" max="7" width="40" style="160" customWidth="1"/>
    <col min="8" max="8" width="19" style="160" customWidth="1"/>
    <col min="9" max="9" width="34.1796875" style="160" customWidth="1"/>
    <col min="10" max="10" width="17.81640625" style="160" customWidth="1"/>
    <col min="11" max="11" width="41" style="160" customWidth="1"/>
    <col min="12" max="12" width="31.453125" style="160" customWidth="1"/>
    <col min="13" max="13" width="63.453125" style="160" customWidth="1"/>
    <col min="14" max="16384" width="10.1796875" style="160"/>
  </cols>
  <sheetData>
    <row r="1" spans="1:13" ht="39" customHeight="1" x14ac:dyDescent="0.3">
      <c r="A1" s="257" t="s">
        <v>239</v>
      </c>
      <c r="B1" s="158" t="s">
        <v>138</v>
      </c>
      <c r="C1" s="272"/>
      <c r="D1" s="449" t="s">
        <v>956</v>
      </c>
      <c r="E1" s="123"/>
      <c r="F1" s="449" t="s">
        <v>974</v>
      </c>
      <c r="G1" s="159"/>
      <c r="H1" s="159"/>
      <c r="I1" s="159"/>
      <c r="J1" s="159"/>
      <c r="K1" s="159"/>
      <c r="L1" s="159"/>
      <c r="M1" s="159"/>
    </row>
    <row r="2" spans="1:13" ht="14.5" x14ac:dyDescent="0.3">
      <c r="A2" s="257" t="s">
        <v>240</v>
      </c>
      <c r="B2" s="781" t="s">
        <v>139</v>
      </c>
      <c r="C2" s="782"/>
      <c r="D2" s="782"/>
      <c r="E2" s="782"/>
      <c r="F2" s="782"/>
      <c r="G2" s="159"/>
      <c r="H2" s="159"/>
      <c r="I2" s="159"/>
      <c r="J2" s="159"/>
      <c r="K2" s="159"/>
      <c r="L2" s="159"/>
      <c r="M2" s="159"/>
    </row>
    <row r="3" spans="1:13" ht="12" x14ac:dyDescent="0.3">
      <c r="A3" s="772" t="s">
        <v>24</v>
      </c>
      <c r="B3" s="785" t="s">
        <v>714</v>
      </c>
      <c r="C3" s="786"/>
      <c r="D3" s="786"/>
      <c r="E3" s="786"/>
      <c r="F3" s="786"/>
      <c r="G3" s="339"/>
      <c r="H3" s="339"/>
      <c r="I3" s="339"/>
      <c r="J3" s="339"/>
      <c r="K3" s="339"/>
      <c r="L3" s="339"/>
      <c r="M3" s="339"/>
    </row>
    <row r="4" spans="1:13" ht="12" x14ac:dyDescent="0.3">
      <c r="A4" s="773"/>
      <c r="B4" s="787"/>
      <c r="C4" s="788"/>
      <c r="D4" s="788"/>
      <c r="E4" s="788"/>
      <c r="F4" s="788"/>
      <c r="G4" s="340"/>
      <c r="H4" s="340"/>
      <c r="I4" s="340"/>
      <c r="J4" s="340"/>
      <c r="K4" s="340"/>
      <c r="L4" s="340"/>
      <c r="M4" s="340"/>
    </row>
    <row r="5" spans="1:13" ht="12" x14ac:dyDescent="0.3">
      <c r="A5" s="773"/>
      <c r="B5" s="787"/>
      <c r="C5" s="788"/>
      <c r="D5" s="788"/>
      <c r="E5" s="788"/>
      <c r="F5" s="788"/>
      <c r="G5" s="340"/>
      <c r="H5" s="340"/>
      <c r="I5" s="340"/>
      <c r="J5" s="340"/>
      <c r="K5" s="340"/>
      <c r="L5" s="340"/>
      <c r="M5" s="340"/>
    </row>
    <row r="6" spans="1:13" ht="12" x14ac:dyDescent="0.3">
      <c r="A6" s="773"/>
      <c r="B6" s="787"/>
      <c r="C6" s="788"/>
      <c r="D6" s="788"/>
      <c r="E6" s="788"/>
      <c r="F6" s="788"/>
      <c r="G6" s="340"/>
      <c r="H6" s="340"/>
      <c r="I6" s="340"/>
      <c r="J6" s="340"/>
      <c r="K6" s="340"/>
      <c r="L6" s="340"/>
      <c r="M6" s="340"/>
    </row>
    <row r="7" spans="1:13" ht="12" x14ac:dyDescent="0.3">
      <c r="A7" s="774"/>
      <c r="B7" s="789"/>
      <c r="C7" s="790"/>
      <c r="D7" s="790"/>
      <c r="E7" s="790"/>
      <c r="F7" s="790"/>
      <c r="G7" s="341"/>
      <c r="H7" s="341"/>
      <c r="I7" s="341"/>
      <c r="J7" s="341"/>
      <c r="K7" s="341"/>
      <c r="L7" s="341"/>
      <c r="M7" s="341"/>
    </row>
    <row r="8" spans="1:13" ht="14.5" x14ac:dyDescent="0.3">
      <c r="A8" s="257" t="s">
        <v>242</v>
      </c>
      <c r="B8" s="781" t="s">
        <v>715</v>
      </c>
      <c r="C8" s="782"/>
      <c r="D8" s="782"/>
      <c r="E8" s="782"/>
      <c r="F8" s="782"/>
      <c r="G8" s="159"/>
      <c r="H8" s="159"/>
      <c r="I8" s="159"/>
      <c r="J8" s="159"/>
      <c r="K8" s="159"/>
      <c r="L8" s="159"/>
      <c r="M8" s="159"/>
    </row>
    <row r="9" spans="1:13" ht="49.5" customHeight="1" x14ac:dyDescent="0.3">
      <c r="A9" s="257" t="s">
        <v>244</v>
      </c>
      <c r="B9" s="781" t="s">
        <v>575</v>
      </c>
      <c r="C9" s="782"/>
      <c r="D9" s="782"/>
      <c r="E9" s="782"/>
      <c r="F9" s="782"/>
      <c r="G9" s="272"/>
      <c r="H9" s="272"/>
      <c r="I9" s="309"/>
      <c r="J9" s="309"/>
      <c r="K9" s="309"/>
      <c r="L9" s="309"/>
      <c r="M9" s="309"/>
    </row>
    <row r="10" spans="1:13" ht="63" customHeight="1" x14ac:dyDescent="0.3">
      <c r="A10" s="257" t="s">
        <v>246</v>
      </c>
      <c r="B10" s="781" t="s">
        <v>716</v>
      </c>
      <c r="C10" s="782"/>
      <c r="D10" s="782"/>
      <c r="E10" s="782"/>
      <c r="F10" s="782"/>
      <c r="G10" s="159"/>
      <c r="H10" s="159"/>
      <c r="I10" s="159"/>
      <c r="J10" s="159"/>
      <c r="K10" s="159"/>
      <c r="L10" s="159"/>
      <c r="M10" s="159"/>
    </row>
    <row r="11" spans="1:13" ht="14.5" x14ac:dyDescent="0.3">
      <c r="A11" s="257" t="s">
        <v>248</v>
      </c>
      <c r="B11" s="781" t="s">
        <v>52</v>
      </c>
      <c r="C11" s="782"/>
      <c r="D11" s="782"/>
      <c r="E11" s="782"/>
      <c r="F11" s="782"/>
      <c r="G11" s="159"/>
      <c r="H11" s="159"/>
      <c r="I11" s="159"/>
      <c r="J11" s="159"/>
      <c r="K11" s="159"/>
      <c r="L11" s="159"/>
      <c r="M11" s="159"/>
    </row>
    <row r="12" spans="1:13" ht="20.149999999999999" customHeight="1" x14ac:dyDescent="0.3">
      <c r="A12" s="783" t="s">
        <v>249</v>
      </c>
      <c r="B12" s="784"/>
      <c r="C12" s="784"/>
      <c r="D12" s="784"/>
      <c r="E12" s="784"/>
      <c r="F12" s="784"/>
      <c r="G12" s="784"/>
      <c r="H12" s="784"/>
      <c r="I12" s="784"/>
      <c r="J12" s="784"/>
      <c r="K12" s="784"/>
      <c r="L12" s="784"/>
      <c r="M12" s="784"/>
    </row>
    <row r="13" spans="1:13" s="161" customFormat="1" ht="41.25" customHeight="1" x14ac:dyDescent="0.35">
      <c r="A13" s="242" t="s">
        <v>246</v>
      </c>
      <c r="B13" s="242" t="s">
        <v>250</v>
      </c>
      <c r="C13" s="260" t="s">
        <v>437</v>
      </c>
      <c r="D13" s="242" t="s">
        <v>252</v>
      </c>
      <c r="E13" s="242" t="s">
        <v>253</v>
      </c>
      <c r="F13" s="242" t="s">
        <v>254</v>
      </c>
      <c r="G13" s="242" t="s">
        <v>255</v>
      </c>
      <c r="H13" s="242" t="s">
        <v>256</v>
      </c>
      <c r="I13" s="242" t="s">
        <v>257</v>
      </c>
      <c r="J13" s="242" t="s">
        <v>258</v>
      </c>
      <c r="K13" s="242" t="s">
        <v>259</v>
      </c>
      <c r="L13" s="242" t="s">
        <v>438</v>
      </c>
      <c r="M13" s="588" t="s">
        <v>25</v>
      </c>
    </row>
    <row r="14" spans="1:13" s="170" customFormat="1" ht="24" x14ac:dyDescent="0.35">
      <c r="A14" s="174">
        <v>1.7</v>
      </c>
      <c r="B14" s="66" t="s">
        <v>717</v>
      </c>
      <c r="C14" s="254" t="s">
        <v>53</v>
      </c>
      <c r="D14" s="164" t="s">
        <v>718</v>
      </c>
      <c r="E14" s="210" t="s">
        <v>276</v>
      </c>
      <c r="F14" s="211" t="s">
        <v>516</v>
      </c>
      <c r="G14" s="167" t="s">
        <v>335</v>
      </c>
      <c r="H14" s="211" t="s">
        <v>52</v>
      </c>
      <c r="I14" s="167" t="s">
        <v>52</v>
      </c>
      <c r="J14" s="211" t="s">
        <v>52</v>
      </c>
      <c r="K14" s="167" t="s">
        <v>52</v>
      </c>
      <c r="L14" s="212" t="s">
        <v>52</v>
      </c>
      <c r="M14" s="213"/>
    </row>
    <row r="15" spans="1:13" s="509" customFormat="1" ht="36" x14ac:dyDescent="0.35">
      <c r="A15" s="502" t="s">
        <v>719</v>
      </c>
      <c r="B15" s="502" t="s">
        <v>720</v>
      </c>
      <c r="C15" s="540" t="s">
        <v>54</v>
      </c>
      <c r="D15" s="503" t="s">
        <v>721</v>
      </c>
      <c r="E15" s="504" t="s">
        <v>35</v>
      </c>
      <c r="F15" s="502" t="s">
        <v>500</v>
      </c>
      <c r="G15" s="505" t="s">
        <v>722</v>
      </c>
      <c r="H15" s="506" t="s">
        <v>52</v>
      </c>
      <c r="I15" s="502" t="s">
        <v>52</v>
      </c>
      <c r="J15" s="507" t="s">
        <v>52</v>
      </c>
      <c r="K15" s="507" t="s">
        <v>52</v>
      </c>
      <c r="L15" s="507" t="s">
        <v>52</v>
      </c>
      <c r="M15" s="508"/>
    </row>
    <row r="16" spans="1:13" s="170" customFormat="1" ht="24" x14ac:dyDescent="0.35">
      <c r="A16" s="174">
        <v>1.7</v>
      </c>
      <c r="B16" s="163" t="s">
        <v>723</v>
      </c>
      <c r="C16" s="292" t="s">
        <v>53</v>
      </c>
      <c r="D16" s="164" t="s">
        <v>724</v>
      </c>
      <c r="E16" s="165" t="s">
        <v>38</v>
      </c>
      <c r="F16" s="163" t="s">
        <v>725</v>
      </c>
      <c r="G16" s="172" t="s">
        <v>726</v>
      </c>
      <c r="H16" s="173" t="s">
        <v>52</v>
      </c>
      <c r="I16" s="163" t="s">
        <v>52</v>
      </c>
      <c r="J16" s="169" t="s">
        <v>52</v>
      </c>
      <c r="K16" s="169" t="s">
        <v>52</v>
      </c>
      <c r="L16" s="169" t="s">
        <v>52</v>
      </c>
      <c r="M16" s="133"/>
    </row>
    <row r="17" spans="1:13" s="181" customFormat="1" ht="24" x14ac:dyDescent="0.35">
      <c r="A17" s="163" t="s">
        <v>727</v>
      </c>
      <c r="B17" s="163" t="s">
        <v>728</v>
      </c>
      <c r="C17" s="292" t="s">
        <v>53</v>
      </c>
      <c r="D17" s="164" t="s">
        <v>729</v>
      </c>
      <c r="E17" s="165" t="s">
        <v>42</v>
      </c>
      <c r="F17" s="166" t="s">
        <v>52</v>
      </c>
      <c r="G17" s="214" t="s">
        <v>449</v>
      </c>
      <c r="H17" s="173" t="s">
        <v>52</v>
      </c>
      <c r="I17" s="163" t="s">
        <v>52</v>
      </c>
      <c r="J17" s="173" t="s">
        <v>52</v>
      </c>
      <c r="K17" s="163" t="s">
        <v>52</v>
      </c>
      <c r="L17" s="169" t="s">
        <v>52</v>
      </c>
      <c r="M17" s="133"/>
    </row>
    <row r="18" spans="1:13" s="181" customFormat="1" ht="24" x14ac:dyDescent="0.35">
      <c r="A18" s="163" t="s">
        <v>730</v>
      </c>
      <c r="B18" s="163" t="s">
        <v>731</v>
      </c>
      <c r="C18" s="292" t="s">
        <v>53</v>
      </c>
      <c r="D18" s="164" t="s">
        <v>732</v>
      </c>
      <c r="E18" s="165" t="s">
        <v>733</v>
      </c>
      <c r="F18" s="166" t="s">
        <v>52</v>
      </c>
      <c r="G18" s="214" t="s">
        <v>449</v>
      </c>
      <c r="H18" s="173" t="s">
        <v>52</v>
      </c>
      <c r="I18" s="163" t="s">
        <v>52</v>
      </c>
      <c r="J18" s="173" t="s">
        <v>52</v>
      </c>
      <c r="K18" s="163" t="s">
        <v>52</v>
      </c>
      <c r="L18" s="169" t="s">
        <v>52</v>
      </c>
      <c r="M18" s="133"/>
    </row>
    <row r="19" spans="1:13" s="181" customFormat="1" ht="24" x14ac:dyDescent="0.35">
      <c r="A19" s="163" t="s">
        <v>734</v>
      </c>
      <c r="B19" s="163" t="s">
        <v>735</v>
      </c>
      <c r="C19" s="292" t="s">
        <v>53</v>
      </c>
      <c r="D19" s="164" t="s">
        <v>736</v>
      </c>
      <c r="E19" s="165" t="s">
        <v>579</v>
      </c>
      <c r="F19" s="166" t="s">
        <v>52</v>
      </c>
      <c r="G19" s="214" t="s">
        <v>449</v>
      </c>
      <c r="H19" s="173" t="s">
        <v>52</v>
      </c>
      <c r="I19" s="163" t="s">
        <v>52</v>
      </c>
      <c r="J19" s="169" t="s">
        <v>52</v>
      </c>
      <c r="K19" s="169" t="s">
        <v>52</v>
      </c>
      <c r="L19" s="169" t="s">
        <v>52</v>
      </c>
      <c r="M19" s="133"/>
    </row>
    <row r="20" spans="1:13" s="541" customFormat="1" ht="14.5" x14ac:dyDescent="0.35">
      <c r="A20" s="502" t="s">
        <v>737</v>
      </c>
      <c r="B20" s="502" t="s">
        <v>738</v>
      </c>
      <c r="C20" s="540" t="s">
        <v>53</v>
      </c>
      <c r="D20" s="503" t="s">
        <v>739</v>
      </c>
      <c r="E20" s="511" t="s">
        <v>36</v>
      </c>
      <c r="F20" s="514" t="s">
        <v>52</v>
      </c>
      <c r="G20" s="514" t="s">
        <v>740</v>
      </c>
      <c r="H20" s="506" t="s">
        <v>52</v>
      </c>
      <c r="I20" s="502" t="s">
        <v>52</v>
      </c>
      <c r="J20" s="507" t="s">
        <v>52</v>
      </c>
      <c r="K20" s="502" t="s">
        <v>52</v>
      </c>
      <c r="L20" s="502" t="s">
        <v>52</v>
      </c>
      <c r="M20" s="522"/>
    </row>
    <row r="21" spans="1:13" s="512" customFormat="1" ht="24" x14ac:dyDescent="0.35">
      <c r="A21" s="542" t="s">
        <v>741</v>
      </c>
      <c r="B21" s="502" t="s">
        <v>742</v>
      </c>
      <c r="C21" s="540" t="s">
        <v>53</v>
      </c>
      <c r="D21" s="503" t="s">
        <v>743</v>
      </c>
      <c r="E21" s="511" t="s">
        <v>36</v>
      </c>
      <c r="F21" s="514" t="s">
        <v>52</v>
      </c>
      <c r="G21" s="514" t="s">
        <v>742</v>
      </c>
      <c r="H21" s="514" t="s">
        <v>744</v>
      </c>
      <c r="I21" s="515" t="s">
        <v>745</v>
      </c>
      <c r="J21" s="507" t="s">
        <v>52</v>
      </c>
      <c r="K21" s="507" t="s">
        <v>52</v>
      </c>
      <c r="L21" s="507" t="s">
        <v>52</v>
      </c>
      <c r="M21" s="522"/>
    </row>
    <row r="22" spans="1:13" s="170" customFormat="1" ht="24" x14ac:dyDescent="0.35">
      <c r="A22" s="162" t="s">
        <v>746</v>
      </c>
      <c r="B22" s="163" t="s">
        <v>747</v>
      </c>
      <c r="C22" s="292" t="s">
        <v>54</v>
      </c>
      <c r="D22" s="164" t="s">
        <v>748</v>
      </c>
      <c r="E22" s="165" t="s">
        <v>35</v>
      </c>
      <c r="F22" s="166" t="s">
        <v>52</v>
      </c>
      <c r="G22" s="166" t="s">
        <v>749</v>
      </c>
      <c r="H22" s="173" t="s">
        <v>52</v>
      </c>
      <c r="I22" s="163" t="s">
        <v>52</v>
      </c>
      <c r="J22" s="169" t="s">
        <v>52</v>
      </c>
      <c r="K22" s="169" t="s">
        <v>52</v>
      </c>
      <c r="L22" s="169" t="s">
        <v>52</v>
      </c>
      <c r="M22" s="169"/>
    </row>
    <row r="23" spans="1:13" s="170" customFormat="1" ht="12" x14ac:dyDescent="0.35">
      <c r="A23" s="163"/>
      <c r="B23" s="163"/>
      <c r="C23" s="163"/>
      <c r="D23" s="164"/>
      <c r="E23" s="165"/>
      <c r="F23" s="166"/>
      <c r="G23" s="163"/>
      <c r="H23" s="166"/>
      <c r="I23" s="168"/>
      <c r="J23" s="166"/>
      <c r="K23" s="168"/>
      <c r="L23" s="169"/>
      <c r="M23" s="133"/>
    </row>
    <row r="24" spans="1:13" s="170" customFormat="1" ht="12" x14ac:dyDescent="0.35">
      <c r="A24" s="174"/>
      <c r="B24" s="163"/>
      <c r="C24" s="163"/>
      <c r="D24" s="164"/>
      <c r="E24" s="171"/>
      <c r="F24" s="163"/>
      <c r="G24" s="163"/>
      <c r="H24" s="166"/>
      <c r="I24" s="168"/>
      <c r="J24" s="168"/>
      <c r="K24" s="168"/>
      <c r="L24" s="163"/>
      <c r="M24" s="174"/>
    </row>
    <row r="25" spans="1:13" ht="20.149999999999999" customHeight="1" x14ac:dyDescent="0.3">
      <c r="E25" s="179"/>
    </row>
    <row r="26" spans="1:13" ht="20.149999999999999" customHeight="1" x14ac:dyDescent="0.3">
      <c r="E26" s="179"/>
    </row>
    <row r="27" spans="1:13" ht="20.149999999999999" customHeight="1" x14ac:dyDescent="0.3">
      <c r="E27" s="179"/>
    </row>
    <row r="28" spans="1:13" ht="20.149999999999999" customHeight="1" x14ac:dyDescent="0.3">
      <c r="E28" s="179"/>
    </row>
    <row r="29" spans="1:13" ht="20.149999999999999" customHeight="1" x14ac:dyDescent="0.3">
      <c r="E29" s="179"/>
    </row>
    <row r="30" spans="1:13" ht="20.149999999999999" customHeight="1" x14ac:dyDescent="0.3">
      <c r="E30" s="179"/>
    </row>
    <row r="31" spans="1:13" ht="20.149999999999999" customHeight="1" x14ac:dyDescent="0.3">
      <c r="E31" s="179"/>
    </row>
    <row r="32" spans="1:13" ht="20.149999999999999" customHeight="1" x14ac:dyDescent="0.3">
      <c r="E32" s="179"/>
    </row>
    <row r="33" spans="5:5" ht="20.149999999999999" customHeight="1" x14ac:dyDescent="0.3">
      <c r="E33" s="179"/>
    </row>
    <row r="34" spans="5:5" ht="20.149999999999999" customHeight="1" x14ac:dyDescent="0.3">
      <c r="E34" s="179"/>
    </row>
    <row r="35" spans="5:5" ht="20.149999999999999" customHeight="1" x14ac:dyDescent="0.3">
      <c r="E35" s="179"/>
    </row>
    <row r="36" spans="5:5" ht="20.149999999999999" customHeight="1" x14ac:dyDescent="0.3">
      <c r="E36" s="179"/>
    </row>
    <row r="37" spans="5:5" ht="20.149999999999999" customHeight="1" x14ac:dyDescent="0.3">
      <c r="E37" s="179"/>
    </row>
    <row r="38" spans="5:5" ht="20.149999999999999" customHeight="1" x14ac:dyDescent="0.3">
      <c r="E38" s="179"/>
    </row>
    <row r="39" spans="5:5" ht="20.149999999999999" customHeight="1" x14ac:dyDescent="0.3">
      <c r="E39" s="179"/>
    </row>
    <row r="40" spans="5:5" ht="20.149999999999999" customHeight="1" x14ac:dyDescent="0.3">
      <c r="E40" s="179"/>
    </row>
    <row r="41" spans="5:5" ht="20.149999999999999" customHeight="1" x14ac:dyDescent="0.3">
      <c r="E41" s="179"/>
    </row>
    <row r="42" spans="5:5" ht="20.149999999999999" customHeight="1" x14ac:dyDescent="0.3">
      <c r="E42" s="179"/>
    </row>
    <row r="43" spans="5:5" ht="20.149999999999999" customHeight="1" x14ac:dyDescent="0.3">
      <c r="E43" s="179"/>
    </row>
    <row r="44" spans="5:5" ht="20.149999999999999" customHeight="1" x14ac:dyDescent="0.3">
      <c r="E44" s="179"/>
    </row>
    <row r="45" spans="5:5" ht="20.149999999999999" customHeight="1" x14ac:dyDescent="0.3">
      <c r="E45" s="179"/>
    </row>
    <row r="46" spans="5:5" ht="20.149999999999999" customHeight="1" x14ac:dyDescent="0.3">
      <c r="E46" s="179"/>
    </row>
    <row r="47" spans="5:5" ht="20.149999999999999" customHeight="1" x14ac:dyDescent="0.3">
      <c r="E47" s="179"/>
    </row>
    <row r="48" spans="5:5" ht="20.149999999999999" customHeight="1" x14ac:dyDescent="0.3">
      <c r="E48" s="179"/>
    </row>
    <row r="49" spans="5:5" ht="20.149999999999999" customHeight="1" x14ac:dyDescent="0.3">
      <c r="E49" s="179"/>
    </row>
    <row r="50" spans="5:5" ht="20.149999999999999" customHeight="1" x14ac:dyDescent="0.3">
      <c r="E50" s="179"/>
    </row>
    <row r="51" spans="5:5" ht="20.149999999999999" customHeight="1" x14ac:dyDescent="0.3">
      <c r="E51" s="179"/>
    </row>
    <row r="52" spans="5:5" ht="20.149999999999999" customHeight="1" x14ac:dyDescent="0.3">
      <c r="E52" s="179"/>
    </row>
    <row r="53" spans="5:5" ht="20.149999999999999" customHeight="1" x14ac:dyDescent="0.3">
      <c r="E53" s="179"/>
    </row>
    <row r="54" spans="5:5" ht="20.149999999999999" customHeight="1" x14ac:dyDescent="0.3">
      <c r="E54" s="179"/>
    </row>
    <row r="55" spans="5:5" ht="20.149999999999999" customHeight="1" x14ac:dyDescent="0.3">
      <c r="E55" s="179"/>
    </row>
    <row r="56" spans="5:5" ht="20.149999999999999" customHeight="1" x14ac:dyDescent="0.3">
      <c r="E56" s="179"/>
    </row>
    <row r="57" spans="5:5" ht="20.149999999999999" customHeight="1" x14ac:dyDescent="0.3">
      <c r="E57" s="179"/>
    </row>
    <row r="58" spans="5:5" ht="20.149999999999999" customHeight="1" x14ac:dyDescent="0.3">
      <c r="E58" s="179"/>
    </row>
    <row r="59" spans="5:5" ht="20.149999999999999" customHeight="1" x14ac:dyDescent="0.3">
      <c r="E59" s="179"/>
    </row>
    <row r="60" spans="5:5" ht="20.149999999999999" customHeight="1" x14ac:dyDescent="0.3">
      <c r="E60" s="179"/>
    </row>
    <row r="61" spans="5:5" ht="20.149999999999999" customHeight="1" x14ac:dyDescent="0.3">
      <c r="E61" s="179"/>
    </row>
    <row r="62" spans="5:5" ht="20.149999999999999" customHeight="1" x14ac:dyDescent="0.3">
      <c r="E62" s="179"/>
    </row>
    <row r="63" spans="5:5" ht="20.149999999999999" customHeight="1" x14ac:dyDescent="0.3">
      <c r="E63" s="179"/>
    </row>
    <row r="64" spans="5:5" ht="20.149999999999999" customHeight="1" x14ac:dyDescent="0.3">
      <c r="E64" s="179"/>
    </row>
    <row r="65" spans="5:5" ht="20.149999999999999" customHeight="1" x14ac:dyDescent="0.3">
      <c r="E65" s="179"/>
    </row>
    <row r="66" spans="5:5" ht="20.149999999999999" customHeight="1" x14ac:dyDescent="0.3">
      <c r="E66" s="179"/>
    </row>
    <row r="67" spans="5:5" ht="20.149999999999999" customHeight="1" x14ac:dyDescent="0.3">
      <c r="E67" s="179"/>
    </row>
    <row r="68" spans="5:5" ht="20.149999999999999" customHeight="1" x14ac:dyDescent="0.3">
      <c r="E68" s="179"/>
    </row>
    <row r="69" spans="5:5" ht="20.149999999999999" customHeight="1" x14ac:dyDescent="0.3">
      <c r="E69" s="179"/>
    </row>
    <row r="70" spans="5:5" ht="20.149999999999999" customHeight="1" x14ac:dyDescent="0.3">
      <c r="E70" s="179"/>
    </row>
    <row r="71" spans="5:5" ht="20.149999999999999" customHeight="1" x14ac:dyDescent="0.3">
      <c r="E71" s="179"/>
    </row>
    <row r="72" spans="5:5" ht="20.149999999999999" customHeight="1" x14ac:dyDescent="0.3">
      <c r="E72" s="179"/>
    </row>
    <row r="73" spans="5:5" ht="20.149999999999999" customHeight="1" x14ac:dyDescent="0.3">
      <c r="E73" s="179"/>
    </row>
    <row r="74" spans="5:5" ht="20.149999999999999" customHeight="1" x14ac:dyDescent="0.3">
      <c r="E74" s="179"/>
    </row>
    <row r="75" spans="5:5" ht="20.149999999999999" customHeight="1" x14ac:dyDescent="0.3">
      <c r="E75" s="179"/>
    </row>
    <row r="76" spans="5:5" ht="20.149999999999999" customHeight="1" x14ac:dyDescent="0.3">
      <c r="E76" s="179"/>
    </row>
    <row r="77" spans="5:5" ht="20.149999999999999" customHeight="1" x14ac:dyDescent="0.3">
      <c r="E77" s="179"/>
    </row>
    <row r="78" spans="5:5" ht="20.149999999999999" customHeight="1" x14ac:dyDescent="0.3">
      <c r="E78" s="179"/>
    </row>
    <row r="79" spans="5:5" ht="20.149999999999999" customHeight="1" x14ac:dyDescent="0.3">
      <c r="E79" s="179"/>
    </row>
    <row r="80" spans="5:5" ht="20.149999999999999" customHeight="1" x14ac:dyDescent="0.3">
      <c r="E80" s="179"/>
    </row>
    <row r="81" spans="5:5" ht="20.149999999999999" customHeight="1" x14ac:dyDescent="0.3">
      <c r="E81" s="179"/>
    </row>
    <row r="82" spans="5:5" ht="20.149999999999999" customHeight="1" x14ac:dyDescent="0.3">
      <c r="E82" s="179"/>
    </row>
    <row r="83" spans="5:5" ht="20.149999999999999" customHeight="1" x14ac:dyDescent="0.3">
      <c r="E83" s="179"/>
    </row>
    <row r="84" spans="5:5" ht="20.149999999999999" customHeight="1" x14ac:dyDescent="0.3">
      <c r="E84" s="179"/>
    </row>
    <row r="85" spans="5:5" ht="20.149999999999999" customHeight="1" x14ac:dyDescent="0.3">
      <c r="E85" s="179"/>
    </row>
    <row r="86" spans="5:5" ht="20.149999999999999" customHeight="1" x14ac:dyDescent="0.3">
      <c r="E86" s="179"/>
    </row>
    <row r="87" spans="5:5" ht="20.149999999999999" customHeight="1" x14ac:dyDescent="0.3">
      <c r="E87" s="179"/>
    </row>
    <row r="88" spans="5:5" ht="20.149999999999999" customHeight="1" x14ac:dyDescent="0.3">
      <c r="E88" s="179"/>
    </row>
    <row r="89" spans="5:5" ht="20.149999999999999" customHeight="1" x14ac:dyDescent="0.3">
      <c r="E89" s="179"/>
    </row>
    <row r="90" spans="5:5" ht="20.149999999999999" customHeight="1" x14ac:dyDescent="0.3">
      <c r="E90" s="179"/>
    </row>
    <row r="91" spans="5:5" ht="20.149999999999999" customHeight="1" x14ac:dyDescent="0.3">
      <c r="E91" s="179"/>
    </row>
    <row r="92" spans="5:5" ht="20.149999999999999" customHeight="1" x14ac:dyDescent="0.3">
      <c r="E92" s="179"/>
    </row>
    <row r="93" spans="5:5" ht="20.149999999999999" customHeight="1" x14ac:dyDescent="0.3">
      <c r="E93" s="179"/>
    </row>
    <row r="94" spans="5:5" ht="20.149999999999999" customHeight="1" x14ac:dyDescent="0.3">
      <c r="E94" s="179"/>
    </row>
    <row r="95" spans="5:5" ht="20.149999999999999" customHeight="1" x14ac:dyDescent="0.3">
      <c r="E95" s="179"/>
    </row>
    <row r="96" spans="5:5" ht="20.149999999999999" customHeight="1" x14ac:dyDescent="0.3">
      <c r="E96" s="179"/>
    </row>
    <row r="97" spans="5:5" ht="20.149999999999999" customHeight="1" x14ac:dyDescent="0.3">
      <c r="E97" s="179"/>
    </row>
    <row r="98" spans="5:5" ht="20.149999999999999" customHeight="1" x14ac:dyDescent="0.3">
      <c r="E98" s="179"/>
    </row>
    <row r="99" spans="5:5" ht="20.149999999999999" customHeight="1" x14ac:dyDescent="0.3">
      <c r="E99" s="179"/>
    </row>
    <row r="100" spans="5:5" ht="20.149999999999999" customHeight="1" x14ac:dyDescent="0.3">
      <c r="E100" s="179"/>
    </row>
    <row r="101" spans="5:5" ht="20.149999999999999" customHeight="1" x14ac:dyDescent="0.3">
      <c r="E101" s="179"/>
    </row>
    <row r="102" spans="5:5" ht="20.149999999999999" customHeight="1" x14ac:dyDescent="0.3">
      <c r="E102" s="179"/>
    </row>
    <row r="103" spans="5:5" ht="20.149999999999999" customHeight="1" x14ac:dyDescent="0.3">
      <c r="E103" s="179"/>
    </row>
    <row r="104" spans="5:5" ht="20.149999999999999" customHeight="1" x14ac:dyDescent="0.3">
      <c r="E104" s="179"/>
    </row>
    <row r="105" spans="5:5" ht="20.149999999999999" customHeight="1" x14ac:dyDescent="0.3">
      <c r="E105" s="179"/>
    </row>
    <row r="106" spans="5:5" ht="20.149999999999999" customHeight="1" x14ac:dyDescent="0.3">
      <c r="E106" s="179"/>
    </row>
    <row r="107" spans="5:5" ht="20.149999999999999" customHeight="1" x14ac:dyDescent="0.3">
      <c r="E107" s="179"/>
    </row>
    <row r="108" spans="5:5" ht="20.149999999999999" customHeight="1" x14ac:dyDescent="0.3">
      <c r="E108" s="179"/>
    </row>
    <row r="109" spans="5:5" ht="20.149999999999999" customHeight="1" x14ac:dyDescent="0.3">
      <c r="E109" s="179"/>
    </row>
    <row r="110" spans="5:5" ht="20.149999999999999" customHeight="1" x14ac:dyDescent="0.3">
      <c r="E110" s="179"/>
    </row>
    <row r="111" spans="5:5" ht="20.149999999999999" customHeight="1" x14ac:dyDescent="0.3">
      <c r="E111" s="179"/>
    </row>
    <row r="112" spans="5:5" ht="20.149999999999999" customHeight="1" x14ac:dyDescent="0.3">
      <c r="E112" s="179"/>
    </row>
    <row r="113" spans="5:5" ht="20.149999999999999" customHeight="1" x14ac:dyDescent="0.3">
      <c r="E113" s="179"/>
    </row>
    <row r="114" spans="5:5" ht="20.149999999999999" customHeight="1" x14ac:dyDescent="0.3">
      <c r="E114" s="179"/>
    </row>
    <row r="115" spans="5:5" ht="20.149999999999999" customHeight="1" x14ac:dyDescent="0.3">
      <c r="E115" s="179"/>
    </row>
    <row r="116" spans="5:5" ht="20.149999999999999" customHeight="1" x14ac:dyDescent="0.3">
      <c r="E116" s="179"/>
    </row>
  </sheetData>
  <mergeCells count="8">
    <mergeCell ref="B11:F11"/>
    <mergeCell ref="A12:M12"/>
    <mergeCell ref="B2:F2"/>
    <mergeCell ref="A3:A7"/>
    <mergeCell ref="B3:F7"/>
    <mergeCell ref="B8:F8"/>
    <mergeCell ref="B9:F9"/>
    <mergeCell ref="B10:F10"/>
  </mergeCells>
  <hyperlinks>
    <hyperlink ref="D1" location="Summary!A1" display="Back to Summary" xr:uid="{C81DEB09-9BE4-4AE8-B58E-A0F38443AD84}"/>
    <hyperlink ref="F1" location="'E2E Scenarios'!A1" display="Back to E2E Scenarios" xr:uid="{FB280ECD-7C4B-4892-A3F3-B52627D30F44}"/>
  </hyperlinks>
  <pageMargins left="0.70866141732283505" right="0.70866141732283505" top="0.94488188976377996" bottom="0.74803149606299202" header="0.31496062992126" footer="0.31496062992126"/>
  <pageSetup paperSize="9" scale="47" fitToHeight="0" orientation="landscape" r:id="rId1"/>
  <headerFooter>
    <oddFooter>&amp;RPage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30B92-A3BC-406F-BE43-6D757D9EE118}">
  <dimension ref="A1:M112"/>
  <sheetViews>
    <sheetView showGridLines="0" showRuler="0" topLeftCell="A7" zoomScaleNormal="100" zoomScalePageLayoutView="200" workbookViewId="0">
      <pane xSplit="6" topLeftCell="M1" activePane="topRight" state="frozen"/>
      <selection pane="topRight" activeCell="B1" sqref="B1"/>
    </sheetView>
  </sheetViews>
  <sheetFormatPr defaultColWidth="10.54296875" defaultRowHeight="20.149999999999999" customHeight="1" x14ac:dyDescent="0.3"/>
  <cols>
    <col min="1" max="1" width="19.81640625" style="155" customWidth="1"/>
    <col min="2" max="2" width="39.1796875" style="155" customWidth="1"/>
    <col min="3" max="3" width="13.54296875" style="155" bestFit="1" customWidth="1"/>
    <col min="4" max="4" width="54.81640625" style="144" customWidth="1"/>
    <col min="5" max="5" width="14.81640625" style="144" bestFit="1" customWidth="1"/>
    <col min="6" max="6" width="47.453125" style="144" customWidth="1"/>
    <col min="7" max="7" width="50.453125" style="144" customWidth="1"/>
    <col min="8" max="8" width="20" style="144" customWidth="1"/>
    <col min="9" max="9" width="35.81640625" style="144" customWidth="1"/>
    <col min="10" max="10" width="18.54296875" style="144" customWidth="1"/>
    <col min="11" max="11" width="45.54296875" style="144" customWidth="1"/>
    <col min="12" max="12" width="33" style="144" customWidth="1"/>
    <col min="13" max="13" width="66.54296875" style="144" customWidth="1"/>
    <col min="14" max="16384" width="10.54296875" style="144"/>
  </cols>
  <sheetData>
    <row r="1" spans="1:13" ht="39" customHeight="1" x14ac:dyDescent="0.3">
      <c r="A1" s="257" t="s">
        <v>239</v>
      </c>
      <c r="B1" s="142" t="s">
        <v>165</v>
      </c>
      <c r="C1" s="186"/>
      <c r="D1" s="449" t="s">
        <v>956</v>
      </c>
      <c r="E1" s="123"/>
      <c r="F1" s="449" t="s">
        <v>974</v>
      </c>
      <c r="G1" s="143"/>
      <c r="H1" s="143"/>
      <c r="I1" s="143"/>
      <c r="J1" s="143"/>
      <c r="K1" s="143"/>
      <c r="L1" s="143"/>
      <c r="M1" s="143"/>
    </row>
    <row r="2" spans="1:13" ht="14.5" x14ac:dyDescent="0.3">
      <c r="A2" s="257" t="s">
        <v>240</v>
      </c>
      <c r="B2" s="805" t="s">
        <v>166</v>
      </c>
      <c r="C2" s="806"/>
      <c r="D2" s="806"/>
      <c r="E2" s="806"/>
      <c r="F2" s="806"/>
      <c r="G2" s="393"/>
      <c r="H2" s="393"/>
      <c r="I2" s="393"/>
      <c r="J2" s="393"/>
      <c r="K2" s="393"/>
      <c r="L2" s="393"/>
      <c r="M2" s="393"/>
    </row>
    <row r="3" spans="1:13" ht="12" x14ac:dyDescent="0.3">
      <c r="A3" s="772" t="s">
        <v>24</v>
      </c>
      <c r="B3" s="775" t="s">
        <v>750</v>
      </c>
      <c r="C3" s="776"/>
      <c r="D3" s="776"/>
      <c r="E3" s="776"/>
      <c r="F3" s="776"/>
      <c r="G3" s="334"/>
      <c r="H3" s="334"/>
      <c r="I3" s="334"/>
      <c r="J3" s="334"/>
      <c r="K3" s="334"/>
      <c r="L3" s="334"/>
      <c r="M3" s="334"/>
    </row>
    <row r="4" spans="1:13" ht="12" x14ac:dyDescent="0.3">
      <c r="A4" s="773"/>
      <c r="B4" s="777"/>
      <c r="C4" s="778"/>
      <c r="D4" s="778"/>
      <c r="E4" s="778"/>
      <c r="F4" s="778"/>
      <c r="G4" s="394"/>
      <c r="H4" s="394"/>
      <c r="I4" s="394"/>
      <c r="J4" s="394"/>
      <c r="K4" s="394"/>
      <c r="L4" s="394"/>
      <c r="M4" s="394"/>
    </row>
    <row r="5" spans="1:13" ht="12" x14ac:dyDescent="0.3">
      <c r="A5" s="773"/>
      <c r="B5" s="777"/>
      <c r="C5" s="778"/>
      <c r="D5" s="778"/>
      <c r="E5" s="778"/>
      <c r="F5" s="778"/>
      <c r="G5" s="394"/>
      <c r="H5" s="394"/>
      <c r="I5" s="394"/>
      <c r="J5" s="394"/>
      <c r="K5" s="394"/>
      <c r="L5" s="394"/>
      <c r="M5" s="394"/>
    </row>
    <row r="6" spans="1:13" ht="12" x14ac:dyDescent="0.3">
      <c r="A6" s="773"/>
      <c r="B6" s="777"/>
      <c r="C6" s="778"/>
      <c r="D6" s="778"/>
      <c r="E6" s="778"/>
      <c r="F6" s="778"/>
      <c r="G6" s="394"/>
      <c r="H6" s="394"/>
      <c r="I6" s="394"/>
      <c r="J6" s="394"/>
      <c r="K6" s="394"/>
      <c r="L6" s="394"/>
      <c r="M6" s="394"/>
    </row>
    <row r="7" spans="1:13" ht="12" x14ac:dyDescent="0.3">
      <c r="A7" s="774"/>
      <c r="B7" s="779"/>
      <c r="C7" s="780"/>
      <c r="D7" s="780"/>
      <c r="E7" s="780"/>
      <c r="F7" s="780"/>
      <c r="G7" s="395"/>
      <c r="H7" s="395"/>
      <c r="I7" s="395"/>
      <c r="J7" s="395"/>
      <c r="K7" s="395"/>
      <c r="L7" s="395"/>
      <c r="M7" s="396"/>
    </row>
    <row r="8" spans="1:13" ht="44.25" customHeight="1" x14ac:dyDescent="0.3">
      <c r="A8" s="257" t="s">
        <v>242</v>
      </c>
      <c r="B8" s="768" t="s">
        <v>751</v>
      </c>
      <c r="C8" s="769"/>
      <c r="D8" s="769"/>
      <c r="E8" s="769"/>
      <c r="F8" s="769"/>
      <c r="G8" s="143"/>
      <c r="H8" s="143"/>
      <c r="I8" s="143"/>
      <c r="J8" s="143"/>
      <c r="K8" s="143"/>
      <c r="L8" s="143"/>
      <c r="M8" s="143"/>
    </row>
    <row r="9" spans="1:13" ht="50.25" customHeight="1" x14ac:dyDescent="0.3">
      <c r="A9" s="257" t="s">
        <v>244</v>
      </c>
      <c r="B9" s="768" t="s">
        <v>752</v>
      </c>
      <c r="C9" s="769"/>
      <c r="D9" s="769"/>
      <c r="E9" s="769"/>
      <c r="F9" s="769"/>
      <c r="G9" s="186"/>
      <c r="H9" s="186"/>
      <c r="I9" s="304"/>
      <c r="J9" s="304"/>
      <c r="K9" s="304"/>
      <c r="L9" s="304"/>
      <c r="M9" s="304"/>
    </row>
    <row r="10" spans="1:13" ht="47.25" customHeight="1" x14ac:dyDescent="0.3">
      <c r="A10" s="257" t="s">
        <v>246</v>
      </c>
      <c r="B10" s="807" t="s">
        <v>753</v>
      </c>
      <c r="C10" s="808"/>
      <c r="D10" s="808"/>
      <c r="E10" s="808"/>
      <c r="F10" s="808"/>
      <c r="G10" s="397"/>
      <c r="H10" s="397"/>
      <c r="I10" s="397"/>
      <c r="J10" s="397"/>
      <c r="K10" s="397"/>
      <c r="L10" s="397"/>
      <c r="M10" s="397"/>
    </row>
    <row r="11" spans="1:13" ht="14.5" x14ac:dyDescent="0.3">
      <c r="A11" s="257" t="s">
        <v>248</v>
      </c>
      <c r="B11" s="768" t="s">
        <v>52</v>
      </c>
      <c r="C11" s="769"/>
      <c r="D11" s="769"/>
      <c r="E11" s="769"/>
      <c r="F11" s="769"/>
      <c r="G11" s="143"/>
      <c r="H11" s="143"/>
      <c r="I11" s="143"/>
      <c r="J11" s="143"/>
      <c r="K11" s="143"/>
      <c r="L11" s="143"/>
      <c r="M11" s="143"/>
    </row>
    <row r="12" spans="1:13" ht="20.149999999999999" customHeight="1" x14ac:dyDescent="0.3">
      <c r="A12" s="770" t="s">
        <v>249</v>
      </c>
      <c r="B12" s="771"/>
      <c r="C12" s="771"/>
      <c r="D12" s="771"/>
      <c r="E12" s="771"/>
      <c r="F12" s="771"/>
      <c r="G12" s="771"/>
      <c r="H12" s="771"/>
      <c r="I12" s="771"/>
      <c r="J12" s="771"/>
      <c r="K12" s="771"/>
      <c r="L12" s="771"/>
      <c r="M12" s="771"/>
    </row>
    <row r="13" spans="1:13" s="145" customFormat="1" ht="41.25" customHeight="1" x14ac:dyDescent="0.35">
      <c r="A13" s="242" t="s">
        <v>246</v>
      </c>
      <c r="B13" s="242" t="s">
        <v>250</v>
      </c>
      <c r="C13" s="260" t="s">
        <v>437</v>
      </c>
      <c r="D13" s="242" t="s">
        <v>252</v>
      </c>
      <c r="E13" s="242" t="s">
        <v>253</v>
      </c>
      <c r="F13" s="242" t="s">
        <v>254</v>
      </c>
      <c r="G13" s="242" t="s">
        <v>255</v>
      </c>
      <c r="H13" s="242" t="s">
        <v>256</v>
      </c>
      <c r="I13" s="242" t="s">
        <v>257</v>
      </c>
      <c r="J13" s="242" t="s">
        <v>258</v>
      </c>
      <c r="K13" s="242" t="s">
        <v>259</v>
      </c>
      <c r="L13" s="242" t="s">
        <v>438</v>
      </c>
      <c r="M13" s="588" t="s">
        <v>25</v>
      </c>
    </row>
    <row r="14" spans="1:13" s="145" customFormat="1" ht="60" customHeight="1" x14ac:dyDescent="0.35">
      <c r="A14" s="146" t="s">
        <v>754</v>
      </c>
      <c r="B14" s="146" t="s">
        <v>755</v>
      </c>
      <c r="C14" s="293" t="s">
        <v>53</v>
      </c>
      <c r="D14" s="146" t="s">
        <v>756</v>
      </c>
      <c r="E14" s="147" t="s">
        <v>733</v>
      </c>
      <c r="F14" s="184" t="s">
        <v>757</v>
      </c>
      <c r="G14" s="146" t="s">
        <v>758</v>
      </c>
      <c r="H14" s="78" t="s">
        <v>265</v>
      </c>
      <c r="I14" s="146" t="s">
        <v>266</v>
      </c>
      <c r="J14" s="149" t="s">
        <v>52</v>
      </c>
      <c r="K14" s="149" t="s">
        <v>52</v>
      </c>
      <c r="L14" s="149">
        <v>202</v>
      </c>
      <c r="M14" s="183"/>
    </row>
    <row r="15" spans="1:13" s="497" customFormat="1" ht="129.75" customHeight="1" x14ac:dyDescent="0.35">
      <c r="A15" s="486" t="s">
        <v>759</v>
      </c>
      <c r="B15" s="516" t="s">
        <v>760</v>
      </c>
      <c r="C15" s="487" t="s">
        <v>54</v>
      </c>
      <c r="D15" s="495" t="s">
        <v>761</v>
      </c>
      <c r="E15" s="516" t="s">
        <v>35</v>
      </c>
      <c r="F15" s="516" t="s">
        <v>762</v>
      </c>
      <c r="G15" s="489" t="s">
        <v>763</v>
      </c>
      <c r="H15" s="516" t="s">
        <v>52</v>
      </c>
      <c r="I15" s="516" t="s">
        <v>52</v>
      </c>
      <c r="J15" s="486" t="s">
        <v>764</v>
      </c>
      <c r="K15" s="513" t="s">
        <v>765</v>
      </c>
      <c r="L15" s="486">
        <v>202</v>
      </c>
      <c r="M15" s="543"/>
    </row>
    <row r="16" spans="1:13" s="153" customFormat="1" ht="58.5" customHeight="1" x14ac:dyDescent="0.35">
      <c r="A16" s="146" t="s">
        <v>766</v>
      </c>
      <c r="B16" s="146" t="s">
        <v>767</v>
      </c>
      <c r="C16" s="293" t="s">
        <v>53</v>
      </c>
      <c r="D16" s="215" t="s">
        <v>768</v>
      </c>
      <c r="E16" s="152" t="s">
        <v>733</v>
      </c>
      <c r="F16" s="243" t="s">
        <v>769</v>
      </c>
      <c r="G16" s="243" t="s">
        <v>449</v>
      </c>
      <c r="H16" s="243" t="s">
        <v>52</v>
      </c>
      <c r="I16" s="153" t="s">
        <v>52</v>
      </c>
      <c r="J16" s="146" t="s">
        <v>52</v>
      </c>
      <c r="K16" s="146" t="s">
        <v>52</v>
      </c>
      <c r="L16" s="149">
        <v>202</v>
      </c>
      <c r="M16" s="133"/>
    </row>
    <row r="17" spans="1:13" s="153" customFormat="1" ht="58.5" customHeight="1" x14ac:dyDescent="0.35">
      <c r="A17" s="146" t="s">
        <v>770</v>
      </c>
      <c r="B17" s="146" t="s">
        <v>771</v>
      </c>
      <c r="C17" s="293" t="s">
        <v>53</v>
      </c>
      <c r="D17" s="151" t="s">
        <v>772</v>
      </c>
      <c r="E17" s="147" t="s">
        <v>579</v>
      </c>
      <c r="F17" s="243" t="s">
        <v>773</v>
      </c>
      <c r="G17" s="243" t="s">
        <v>449</v>
      </c>
      <c r="H17" s="243" t="s">
        <v>52</v>
      </c>
      <c r="I17" s="148" t="s">
        <v>52</v>
      </c>
      <c r="J17" s="148" t="s">
        <v>52</v>
      </c>
      <c r="K17" s="146" t="s">
        <v>52</v>
      </c>
      <c r="L17" s="146">
        <v>202</v>
      </c>
      <c r="M17" s="133"/>
    </row>
    <row r="18" spans="1:13" s="497" customFormat="1" ht="36" x14ac:dyDescent="0.35">
      <c r="A18" s="491" t="s">
        <v>289</v>
      </c>
      <c r="B18" s="486" t="s">
        <v>774</v>
      </c>
      <c r="C18" s="521" t="s">
        <v>53</v>
      </c>
      <c r="D18" s="495" t="s">
        <v>545</v>
      </c>
      <c r="E18" s="488" t="s">
        <v>36</v>
      </c>
      <c r="F18" s="486" t="s">
        <v>705</v>
      </c>
      <c r="G18" s="486" t="s">
        <v>775</v>
      </c>
      <c r="H18" s="496" t="s">
        <v>52</v>
      </c>
      <c r="I18" s="486" t="s">
        <v>52</v>
      </c>
      <c r="J18" s="486" t="s">
        <v>52</v>
      </c>
      <c r="K18" s="486" t="s">
        <v>52</v>
      </c>
      <c r="L18" s="486">
        <v>202</v>
      </c>
      <c r="M18" s="544"/>
    </row>
    <row r="19" spans="1:13" s="153" customFormat="1" ht="36" x14ac:dyDescent="0.35">
      <c r="A19" s="146" t="s">
        <v>289</v>
      </c>
      <c r="B19" s="146" t="s">
        <v>776</v>
      </c>
      <c r="C19" s="293" t="s">
        <v>53</v>
      </c>
      <c r="D19" s="151" t="s">
        <v>546</v>
      </c>
      <c r="E19" s="152" t="s">
        <v>37</v>
      </c>
      <c r="F19" s="146" t="s">
        <v>52</v>
      </c>
      <c r="G19" s="146" t="s">
        <v>777</v>
      </c>
      <c r="H19" s="243" t="s">
        <v>52</v>
      </c>
      <c r="I19" s="146" t="s">
        <v>52</v>
      </c>
      <c r="J19" s="243" t="s">
        <v>52</v>
      </c>
      <c r="K19" s="146" t="s">
        <v>52</v>
      </c>
      <c r="L19" s="149">
        <v>202</v>
      </c>
      <c r="M19" s="213"/>
    </row>
    <row r="20" spans="1:13" s="153" customFormat="1" ht="24" x14ac:dyDescent="0.35">
      <c r="A20" s="146" t="s">
        <v>289</v>
      </c>
      <c r="B20" s="146" t="s">
        <v>778</v>
      </c>
      <c r="C20" s="293" t="s">
        <v>53</v>
      </c>
      <c r="D20" s="151" t="s">
        <v>548</v>
      </c>
      <c r="E20" s="147" t="s">
        <v>38</v>
      </c>
      <c r="F20" s="146" t="s">
        <v>549</v>
      </c>
      <c r="G20" s="146" t="s">
        <v>550</v>
      </c>
      <c r="H20" s="243" t="s">
        <v>52</v>
      </c>
      <c r="I20" s="146" t="s">
        <v>52</v>
      </c>
      <c r="J20" s="243" t="s">
        <v>52</v>
      </c>
      <c r="K20" s="146" t="s">
        <v>52</v>
      </c>
      <c r="L20" s="146">
        <v>202</v>
      </c>
      <c r="M20" s="213"/>
    </row>
    <row r="21" spans="1:13" s="153" customFormat="1" ht="12" x14ac:dyDescent="0.35">
      <c r="A21" s="148"/>
      <c r="B21" s="146"/>
      <c r="C21" s="146"/>
      <c r="D21" s="146"/>
      <c r="E21" s="147"/>
      <c r="F21" s="146"/>
      <c r="G21" s="146"/>
      <c r="H21" s="243"/>
      <c r="I21" s="146"/>
      <c r="J21" s="146"/>
      <c r="K21" s="146"/>
      <c r="L21" s="146"/>
      <c r="M21" s="148"/>
    </row>
    <row r="22" spans="1:13" s="153" customFormat="1" ht="12" x14ac:dyDescent="0.35">
      <c r="A22" s="148"/>
      <c r="B22" s="146"/>
      <c r="C22" s="146"/>
      <c r="D22" s="146"/>
      <c r="E22" s="147"/>
      <c r="F22" s="146"/>
      <c r="G22" s="146"/>
      <c r="H22" s="243"/>
      <c r="I22" s="146"/>
      <c r="J22" s="146"/>
      <c r="K22" s="146"/>
      <c r="L22" s="146"/>
      <c r="M22" s="148"/>
    </row>
    <row r="23" spans="1:13" ht="20.149999999999999" customHeight="1" x14ac:dyDescent="0.3">
      <c r="E23" s="157"/>
    </row>
    <row r="24" spans="1:13" ht="20.149999999999999" customHeight="1" x14ac:dyDescent="0.3">
      <c r="E24" s="157"/>
    </row>
    <row r="25" spans="1:13" ht="20.149999999999999" customHeight="1" x14ac:dyDescent="0.3">
      <c r="E25" s="157"/>
    </row>
    <row r="26" spans="1:13" ht="20.149999999999999" customHeight="1" x14ac:dyDescent="0.3">
      <c r="E26" s="157"/>
    </row>
    <row r="27" spans="1:13" ht="20.149999999999999" customHeight="1" x14ac:dyDescent="0.3">
      <c r="E27" s="157"/>
    </row>
    <row r="28" spans="1:13" ht="20.149999999999999" customHeight="1" x14ac:dyDescent="0.3">
      <c r="E28" s="157"/>
    </row>
    <row r="29" spans="1:13" ht="20.149999999999999" customHeight="1" x14ac:dyDescent="0.3">
      <c r="E29" s="157"/>
    </row>
    <row r="30" spans="1:13" ht="20.149999999999999" customHeight="1" x14ac:dyDescent="0.3">
      <c r="E30" s="157"/>
    </row>
    <row r="31" spans="1:13" ht="20.149999999999999" customHeight="1" x14ac:dyDescent="0.3">
      <c r="E31" s="157"/>
    </row>
    <row r="32" spans="1:13" ht="20.149999999999999" customHeight="1" x14ac:dyDescent="0.3">
      <c r="E32" s="157"/>
    </row>
    <row r="33" spans="5:5" ht="20.149999999999999" customHeight="1" x14ac:dyDescent="0.3">
      <c r="E33" s="157"/>
    </row>
    <row r="34" spans="5:5" ht="20.149999999999999" customHeight="1" x14ac:dyDescent="0.3">
      <c r="E34" s="157"/>
    </row>
    <row r="35" spans="5:5" ht="20.149999999999999" customHeight="1" x14ac:dyDescent="0.3">
      <c r="E35" s="157"/>
    </row>
    <row r="36" spans="5:5" ht="20.149999999999999" customHeight="1" x14ac:dyDescent="0.3">
      <c r="E36" s="157"/>
    </row>
    <row r="37" spans="5:5" ht="20.149999999999999" customHeight="1" x14ac:dyDescent="0.3">
      <c r="E37" s="157"/>
    </row>
    <row r="38" spans="5:5" ht="20.149999999999999" customHeight="1" x14ac:dyDescent="0.3">
      <c r="E38" s="157"/>
    </row>
    <row r="39" spans="5:5" ht="20.149999999999999" customHeight="1" x14ac:dyDescent="0.3">
      <c r="E39" s="157"/>
    </row>
    <row r="40" spans="5:5" ht="20.149999999999999" customHeight="1" x14ac:dyDescent="0.3">
      <c r="E40" s="157"/>
    </row>
    <row r="41" spans="5:5" ht="20.149999999999999" customHeight="1" x14ac:dyDescent="0.3">
      <c r="E41" s="157"/>
    </row>
    <row r="42" spans="5:5" ht="20.149999999999999" customHeight="1" x14ac:dyDescent="0.3">
      <c r="E42" s="157"/>
    </row>
    <row r="43" spans="5:5" ht="20.149999999999999" customHeight="1" x14ac:dyDescent="0.3">
      <c r="E43" s="157"/>
    </row>
    <row r="44" spans="5:5" ht="20.149999999999999" customHeight="1" x14ac:dyDescent="0.3">
      <c r="E44" s="157"/>
    </row>
    <row r="45" spans="5:5" ht="20.149999999999999" customHeight="1" x14ac:dyDescent="0.3">
      <c r="E45" s="157"/>
    </row>
    <row r="46" spans="5:5" ht="20.149999999999999" customHeight="1" x14ac:dyDescent="0.3">
      <c r="E46" s="157"/>
    </row>
    <row r="47" spans="5:5" ht="20.149999999999999" customHeight="1" x14ac:dyDescent="0.3">
      <c r="E47" s="157"/>
    </row>
    <row r="48" spans="5:5" ht="20.149999999999999" customHeight="1" x14ac:dyDescent="0.3">
      <c r="E48" s="157"/>
    </row>
    <row r="49" spans="5:5" ht="20.149999999999999" customHeight="1" x14ac:dyDescent="0.3">
      <c r="E49" s="157"/>
    </row>
    <row r="50" spans="5:5" ht="20.149999999999999" customHeight="1" x14ac:dyDescent="0.3">
      <c r="E50" s="157"/>
    </row>
    <row r="51" spans="5:5" ht="20.149999999999999" customHeight="1" x14ac:dyDescent="0.3">
      <c r="E51" s="157"/>
    </row>
    <row r="52" spans="5:5" ht="20.149999999999999" customHeight="1" x14ac:dyDescent="0.3">
      <c r="E52" s="157"/>
    </row>
    <row r="53" spans="5:5" ht="20.149999999999999" customHeight="1" x14ac:dyDescent="0.3">
      <c r="E53" s="157"/>
    </row>
    <row r="54" spans="5:5" ht="20.149999999999999" customHeight="1" x14ac:dyDescent="0.3">
      <c r="E54" s="157"/>
    </row>
    <row r="55" spans="5:5" ht="20.149999999999999" customHeight="1" x14ac:dyDescent="0.3">
      <c r="E55" s="157"/>
    </row>
    <row r="56" spans="5:5" ht="20.149999999999999" customHeight="1" x14ac:dyDescent="0.3">
      <c r="E56" s="157"/>
    </row>
    <row r="57" spans="5:5" ht="20.149999999999999" customHeight="1" x14ac:dyDescent="0.3">
      <c r="E57" s="157"/>
    </row>
    <row r="58" spans="5:5" ht="20.149999999999999" customHeight="1" x14ac:dyDescent="0.3">
      <c r="E58" s="157"/>
    </row>
    <row r="59" spans="5:5" ht="20.149999999999999" customHeight="1" x14ac:dyDescent="0.3">
      <c r="E59" s="157"/>
    </row>
    <row r="60" spans="5:5" ht="20.149999999999999" customHeight="1" x14ac:dyDescent="0.3">
      <c r="E60" s="157"/>
    </row>
    <row r="61" spans="5:5" ht="20.149999999999999" customHeight="1" x14ac:dyDescent="0.3">
      <c r="E61" s="157"/>
    </row>
    <row r="62" spans="5:5" ht="20.149999999999999" customHeight="1" x14ac:dyDescent="0.3">
      <c r="E62" s="157"/>
    </row>
    <row r="63" spans="5:5" ht="20.149999999999999" customHeight="1" x14ac:dyDescent="0.3">
      <c r="E63" s="157"/>
    </row>
    <row r="64" spans="5:5" ht="20.149999999999999" customHeight="1" x14ac:dyDescent="0.3">
      <c r="E64" s="157"/>
    </row>
    <row r="65" spans="5:5" ht="20.149999999999999" customHeight="1" x14ac:dyDescent="0.3">
      <c r="E65" s="157"/>
    </row>
    <row r="66" spans="5:5" ht="20.149999999999999" customHeight="1" x14ac:dyDescent="0.3">
      <c r="E66" s="157"/>
    </row>
    <row r="67" spans="5:5" ht="20.149999999999999" customHeight="1" x14ac:dyDescent="0.3">
      <c r="E67" s="157"/>
    </row>
    <row r="68" spans="5:5" ht="20.149999999999999" customHeight="1" x14ac:dyDescent="0.3">
      <c r="E68" s="157"/>
    </row>
    <row r="69" spans="5:5" ht="20.149999999999999" customHeight="1" x14ac:dyDescent="0.3">
      <c r="E69" s="157"/>
    </row>
    <row r="70" spans="5:5" ht="20.149999999999999" customHeight="1" x14ac:dyDescent="0.3">
      <c r="E70" s="157"/>
    </row>
    <row r="71" spans="5:5" ht="20.149999999999999" customHeight="1" x14ac:dyDescent="0.3">
      <c r="E71" s="157"/>
    </row>
    <row r="72" spans="5:5" ht="20.149999999999999" customHeight="1" x14ac:dyDescent="0.3">
      <c r="E72" s="157"/>
    </row>
    <row r="73" spans="5:5" ht="20.149999999999999" customHeight="1" x14ac:dyDescent="0.3">
      <c r="E73" s="157"/>
    </row>
    <row r="74" spans="5:5" ht="20.149999999999999" customHeight="1" x14ac:dyDescent="0.3">
      <c r="E74" s="157"/>
    </row>
    <row r="75" spans="5:5" ht="20.149999999999999" customHeight="1" x14ac:dyDescent="0.3">
      <c r="E75" s="157"/>
    </row>
    <row r="76" spans="5:5" ht="20.149999999999999" customHeight="1" x14ac:dyDescent="0.3">
      <c r="E76" s="157"/>
    </row>
    <row r="77" spans="5:5" ht="20.149999999999999" customHeight="1" x14ac:dyDescent="0.3">
      <c r="E77" s="157"/>
    </row>
    <row r="78" spans="5:5" ht="20.149999999999999" customHeight="1" x14ac:dyDescent="0.3">
      <c r="E78" s="157"/>
    </row>
    <row r="79" spans="5:5" ht="20.149999999999999" customHeight="1" x14ac:dyDescent="0.3">
      <c r="E79" s="157"/>
    </row>
    <row r="80" spans="5:5" ht="20.149999999999999" customHeight="1" x14ac:dyDescent="0.3">
      <c r="E80" s="157"/>
    </row>
    <row r="81" spans="5:5" ht="20.149999999999999" customHeight="1" x14ac:dyDescent="0.3">
      <c r="E81" s="157"/>
    </row>
    <row r="82" spans="5:5" ht="20.149999999999999" customHeight="1" x14ac:dyDescent="0.3">
      <c r="E82" s="157"/>
    </row>
    <row r="83" spans="5:5" ht="20.149999999999999" customHeight="1" x14ac:dyDescent="0.3">
      <c r="E83" s="157"/>
    </row>
    <row r="84" spans="5:5" ht="20.149999999999999" customHeight="1" x14ac:dyDescent="0.3">
      <c r="E84" s="157"/>
    </row>
    <row r="85" spans="5:5" ht="20.149999999999999" customHeight="1" x14ac:dyDescent="0.3">
      <c r="E85" s="157"/>
    </row>
    <row r="86" spans="5:5" ht="20.149999999999999" customHeight="1" x14ac:dyDescent="0.3">
      <c r="E86" s="157"/>
    </row>
    <row r="87" spans="5:5" ht="20.149999999999999" customHeight="1" x14ac:dyDescent="0.3">
      <c r="E87" s="157"/>
    </row>
    <row r="88" spans="5:5" ht="20.149999999999999" customHeight="1" x14ac:dyDescent="0.3">
      <c r="E88" s="157"/>
    </row>
    <row r="89" spans="5:5" ht="20.149999999999999" customHeight="1" x14ac:dyDescent="0.3">
      <c r="E89" s="157"/>
    </row>
    <row r="90" spans="5:5" ht="20.149999999999999" customHeight="1" x14ac:dyDescent="0.3">
      <c r="E90" s="157"/>
    </row>
    <row r="91" spans="5:5" ht="20.149999999999999" customHeight="1" x14ac:dyDescent="0.3">
      <c r="E91" s="157"/>
    </row>
    <row r="92" spans="5:5" ht="20.149999999999999" customHeight="1" x14ac:dyDescent="0.3">
      <c r="E92" s="157"/>
    </row>
    <row r="93" spans="5:5" ht="20.149999999999999" customHeight="1" x14ac:dyDescent="0.3">
      <c r="E93" s="157"/>
    </row>
    <row r="94" spans="5:5" ht="20.149999999999999" customHeight="1" x14ac:dyDescent="0.3">
      <c r="E94" s="157"/>
    </row>
    <row r="95" spans="5:5" ht="20.149999999999999" customHeight="1" x14ac:dyDescent="0.3">
      <c r="E95" s="157"/>
    </row>
    <row r="96" spans="5:5" ht="20.149999999999999" customHeight="1" x14ac:dyDescent="0.3">
      <c r="E96" s="157"/>
    </row>
    <row r="97" spans="5:5" ht="20.149999999999999" customHeight="1" x14ac:dyDescent="0.3">
      <c r="E97" s="157"/>
    </row>
    <row r="98" spans="5:5" ht="20.149999999999999" customHeight="1" x14ac:dyDescent="0.3">
      <c r="E98" s="157"/>
    </row>
    <row r="99" spans="5:5" ht="20.149999999999999" customHeight="1" x14ac:dyDescent="0.3">
      <c r="E99" s="157"/>
    </row>
    <row r="100" spans="5:5" ht="20.149999999999999" customHeight="1" x14ac:dyDescent="0.3">
      <c r="E100" s="157"/>
    </row>
    <row r="101" spans="5:5" ht="20.149999999999999" customHeight="1" x14ac:dyDescent="0.3">
      <c r="E101" s="157"/>
    </row>
    <row r="102" spans="5:5" ht="20.149999999999999" customHeight="1" x14ac:dyDescent="0.3">
      <c r="E102" s="157"/>
    </row>
    <row r="103" spans="5:5" ht="20.149999999999999" customHeight="1" x14ac:dyDescent="0.3">
      <c r="E103" s="157"/>
    </row>
    <row r="104" spans="5:5" ht="20.149999999999999" customHeight="1" x14ac:dyDescent="0.3">
      <c r="E104" s="157"/>
    </row>
    <row r="105" spans="5:5" ht="20.149999999999999" customHeight="1" x14ac:dyDescent="0.3">
      <c r="E105" s="157"/>
    </row>
    <row r="106" spans="5:5" ht="20.149999999999999" customHeight="1" x14ac:dyDescent="0.3">
      <c r="E106" s="157"/>
    </row>
    <row r="107" spans="5:5" ht="20.149999999999999" customHeight="1" x14ac:dyDescent="0.3">
      <c r="E107" s="157"/>
    </row>
    <row r="108" spans="5:5" ht="20.149999999999999" customHeight="1" x14ac:dyDescent="0.3">
      <c r="E108" s="157"/>
    </row>
    <row r="109" spans="5:5" ht="20.149999999999999" customHeight="1" x14ac:dyDescent="0.3">
      <c r="E109" s="157"/>
    </row>
    <row r="110" spans="5:5" ht="20.149999999999999" customHeight="1" x14ac:dyDescent="0.3">
      <c r="E110" s="157"/>
    </row>
    <row r="111" spans="5:5" ht="20.149999999999999" customHeight="1" x14ac:dyDescent="0.3">
      <c r="E111" s="157"/>
    </row>
    <row r="112" spans="5:5" ht="20.149999999999999" customHeight="1" x14ac:dyDescent="0.3">
      <c r="E112" s="157"/>
    </row>
  </sheetData>
  <mergeCells count="8">
    <mergeCell ref="B11:F11"/>
    <mergeCell ref="A12:M12"/>
    <mergeCell ref="B2:F2"/>
    <mergeCell ref="A3:A7"/>
    <mergeCell ref="B3:F7"/>
    <mergeCell ref="B8:F8"/>
    <mergeCell ref="B9:F9"/>
    <mergeCell ref="B10:F10"/>
  </mergeCells>
  <hyperlinks>
    <hyperlink ref="D1" location="Summary!A1" display="Back to Summary" xr:uid="{6639B1F1-8327-4745-8821-E0022B0AC1BA}"/>
    <hyperlink ref="F1" location="'E2E Scenarios'!A1" display="Back to E2E Scenarios" xr:uid="{26BFC547-D31F-491B-93A2-41EB5102D81A}"/>
  </hyperlinks>
  <pageMargins left="0.70866141732283505" right="0.70866141732283505" top="0.94488188976377996" bottom="0.74803149606299202" header="0.31496062992126" footer="0.31496062992126"/>
  <pageSetup paperSize="9" scale="47" fitToHeight="0" orientation="landscape" r:id="rId1"/>
  <headerFooter>
    <oddFooter>&amp;RPage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7D2B-D1FF-4739-83AB-D8E4008C6C09}">
  <dimension ref="A1:M117"/>
  <sheetViews>
    <sheetView showGridLines="0" showRuler="0" zoomScaleNormal="100" zoomScalePageLayoutView="150" workbookViewId="0">
      <pane xSplit="6" topLeftCell="M1" activePane="topRight" state="frozen"/>
      <selection pane="topRight"/>
    </sheetView>
  </sheetViews>
  <sheetFormatPr defaultColWidth="8.81640625" defaultRowHeight="20.149999999999999" customHeight="1" x14ac:dyDescent="0.3"/>
  <cols>
    <col min="1" max="1" width="17.54296875" style="622" bestFit="1" customWidth="1"/>
    <col min="2" max="2" width="32.81640625" style="622" customWidth="1"/>
    <col min="3" max="3" width="13.54296875" style="592" bestFit="1" customWidth="1"/>
    <col min="4" max="4" width="51.26953125" style="592" customWidth="1"/>
    <col min="5" max="5" width="22.1796875" style="592" bestFit="1" customWidth="1"/>
    <col min="6" max="6" width="42" style="592" customWidth="1"/>
    <col min="7" max="7" width="41.7265625" style="592" customWidth="1"/>
    <col min="8" max="8" width="32.453125" style="592" customWidth="1"/>
    <col min="9" max="9" width="25.26953125" style="592" customWidth="1"/>
    <col min="10" max="10" width="28" style="592" customWidth="1"/>
    <col min="11" max="11" width="15.7265625" style="592" customWidth="1"/>
    <col min="12" max="12" width="29.81640625" style="592" bestFit="1" customWidth="1"/>
    <col min="13" max="13" width="65" style="592" customWidth="1"/>
    <col min="14" max="16384" width="8.81640625" style="592"/>
  </cols>
  <sheetData>
    <row r="1" spans="1:13" ht="39" customHeight="1" x14ac:dyDescent="0.3">
      <c r="A1" s="257" t="s">
        <v>239</v>
      </c>
      <c r="B1" s="589" t="s">
        <v>1012</v>
      </c>
      <c r="C1" s="590"/>
      <c r="D1" s="449" t="s">
        <v>956</v>
      </c>
      <c r="E1" s="123"/>
      <c r="F1" s="449" t="s">
        <v>974</v>
      </c>
      <c r="G1" s="590"/>
      <c r="H1" s="590"/>
      <c r="I1" s="590"/>
      <c r="J1" s="590"/>
      <c r="K1" s="590"/>
      <c r="L1" s="591"/>
    </row>
    <row r="2" spans="1:13" ht="14.5" x14ac:dyDescent="0.3">
      <c r="A2" s="257" t="s">
        <v>240</v>
      </c>
      <c r="B2" s="589" t="s">
        <v>1013</v>
      </c>
      <c r="C2" s="590"/>
      <c r="D2" s="590"/>
      <c r="E2" s="590"/>
      <c r="F2" s="590"/>
      <c r="G2" s="590"/>
      <c r="H2" s="590"/>
      <c r="I2" s="590"/>
      <c r="J2" s="590"/>
      <c r="K2" s="590"/>
      <c r="L2" s="591"/>
    </row>
    <row r="3" spans="1:13" ht="12" x14ac:dyDescent="0.3">
      <c r="A3" s="772" t="s">
        <v>24</v>
      </c>
      <c r="B3" s="811" t="s">
        <v>1034</v>
      </c>
      <c r="C3" s="812"/>
      <c r="D3" s="812"/>
      <c r="E3" s="812"/>
      <c r="F3" s="812"/>
      <c r="G3" s="593"/>
      <c r="H3" s="593"/>
      <c r="I3" s="593"/>
      <c r="J3" s="593"/>
      <c r="K3" s="593"/>
      <c r="L3" s="594"/>
    </row>
    <row r="4" spans="1:13" ht="12" x14ac:dyDescent="0.3">
      <c r="A4" s="773"/>
      <c r="B4" s="813"/>
      <c r="C4" s="814"/>
      <c r="D4" s="814"/>
      <c r="E4" s="814"/>
      <c r="F4" s="814"/>
      <c r="G4" s="595"/>
      <c r="H4" s="595"/>
      <c r="I4" s="595"/>
      <c r="J4" s="595"/>
      <c r="K4" s="595"/>
      <c r="L4" s="596"/>
    </row>
    <row r="5" spans="1:13" ht="12" x14ac:dyDescent="0.3">
      <c r="A5" s="773"/>
      <c r="B5" s="813"/>
      <c r="C5" s="814"/>
      <c r="D5" s="814"/>
      <c r="E5" s="814"/>
      <c r="F5" s="814"/>
      <c r="G5" s="595"/>
      <c r="H5" s="595"/>
      <c r="I5" s="595"/>
      <c r="J5" s="595"/>
      <c r="K5" s="595"/>
      <c r="L5" s="596"/>
    </row>
    <row r="6" spans="1:13" ht="12" x14ac:dyDescent="0.3">
      <c r="A6" s="773"/>
      <c r="B6" s="813"/>
      <c r="C6" s="814"/>
      <c r="D6" s="814"/>
      <c r="E6" s="814"/>
      <c r="F6" s="814"/>
      <c r="G6" s="595"/>
      <c r="H6" s="595"/>
      <c r="I6" s="595"/>
      <c r="J6" s="595"/>
      <c r="K6" s="595"/>
      <c r="L6" s="596"/>
    </row>
    <row r="7" spans="1:13" ht="12" x14ac:dyDescent="0.3">
      <c r="A7" s="774"/>
      <c r="B7" s="815"/>
      <c r="C7" s="816"/>
      <c r="D7" s="816"/>
      <c r="E7" s="816"/>
      <c r="F7" s="816"/>
      <c r="G7" s="597"/>
      <c r="H7" s="597"/>
      <c r="I7" s="597"/>
      <c r="J7" s="597"/>
      <c r="K7" s="597"/>
      <c r="L7" s="598"/>
    </row>
    <row r="8" spans="1:13" ht="14.5" x14ac:dyDescent="0.3">
      <c r="A8" s="257" t="s">
        <v>242</v>
      </c>
      <c r="B8" s="809" t="s">
        <v>842</v>
      </c>
      <c r="C8" s="810"/>
      <c r="D8" s="810"/>
      <c r="E8" s="810"/>
      <c r="F8" s="810"/>
      <c r="G8" s="599"/>
      <c r="H8" s="599"/>
      <c r="I8" s="599"/>
      <c r="J8" s="599"/>
      <c r="K8" s="599"/>
      <c r="L8" s="600"/>
    </row>
    <row r="9" spans="1:13" ht="48" customHeight="1" x14ac:dyDescent="0.3">
      <c r="A9" s="257" t="s">
        <v>244</v>
      </c>
      <c r="B9" s="809" t="s">
        <v>978</v>
      </c>
      <c r="C9" s="810"/>
      <c r="D9" s="810"/>
      <c r="E9" s="810"/>
      <c r="F9" s="810"/>
      <c r="G9" s="601"/>
      <c r="H9" s="602"/>
      <c r="I9" s="602"/>
      <c r="J9" s="602"/>
      <c r="K9" s="602"/>
      <c r="L9" s="603"/>
    </row>
    <row r="10" spans="1:13" ht="44.25" customHeight="1" x14ac:dyDescent="0.3">
      <c r="A10" s="257" t="s">
        <v>246</v>
      </c>
      <c r="B10" s="809" t="s">
        <v>1035</v>
      </c>
      <c r="C10" s="810"/>
      <c r="D10" s="810"/>
      <c r="E10" s="810"/>
      <c r="F10" s="810"/>
      <c r="G10" s="590"/>
      <c r="H10" s="590"/>
      <c r="I10" s="590"/>
      <c r="J10" s="590"/>
      <c r="K10" s="590"/>
      <c r="L10" s="591"/>
    </row>
    <row r="11" spans="1:13" ht="14.5" x14ac:dyDescent="0.3">
      <c r="A11" s="257" t="s">
        <v>248</v>
      </c>
      <c r="B11" s="809" t="s">
        <v>52</v>
      </c>
      <c r="C11" s="810"/>
      <c r="D11" s="810"/>
      <c r="E11" s="810"/>
      <c r="F11" s="810"/>
      <c r="G11" s="590"/>
      <c r="H11" s="590"/>
      <c r="I11" s="590"/>
      <c r="J11" s="590"/>
      <c r="K11" s="590"/>
      <c r="L11" s="591"/>
    </row>
    <row r="12" spans="1:13" ht="20.149999999999999" customHeight="1" x14ac:dyDescent="0.3">
      <c r="A12" s="604" t="s">
        <v>249</v>
      </c>
      <c r="B12" s="605"/>
      <c r="C12" s="605"/>
      <c r="D12" s="605"/>
      <c r="E12" s="605"/>
      <c r="F12" s="605"/>
      <c r="G12" s="605"/>
      <c r="H12" s="605"/>
      <c r="I12" s="605"/>
      <c r="J12" s="605"/>
      <c r="K12" s="605"/>
      <c r="L12" s="606"/>
    </row>
    <row r="13" spans="1:13" s="145" customFormat="1" ht="41.25" customHeight="1" x14ac:dyDescent="0.35">
      <c r="A13" s="242" t="s">
        <v>246</v>
      </c>
      <c r="B13" s="242" t="s">
        <v>250</v>
      </c>
      <c r="C13" s="260" t="s">
        <v>437</v>
      </c>
      <c r="D13" s="242" t="s">
        <v>252</v>
      </c>
      <c r="E13" s="242" t="s">
        <v>253</v>
      </c>
      <c r="F13" s="242" t="s">
        <v>254</v>
      </c>
      <c r="G13" s="242" t="s">
        <v>255</v>
      </c>
      <c r="H13" s="242" t="s">
        <v>256</v>
      </c>
      <c r="I13" s="242" t="s">
        <v>257</v>
      </c>
      <c r="J13" s="242" t="s">
        <v>258</v>
      </c>
      <c r="K13" s="242" t="s">
        <v>259</v>
      </c>
      <c r="L13" s="242" t="s">
        <v>438</v>
      </c>
      <c r="M13" s="588" t="s">
        <v>25</v>
      </c>
    </row>
    <row r="14" spans="1:13" s="614" customFormat="1" ht="24" x14ac:dyDescent="0.35">
      <c r="A14" s="607" t="s">
        <v>1036</v>
      </c>
      <c r="B14" s="608" t="s">
        <v>1037</v>
      </c>
      <c r="C14" s="609" t="s">
        <v>53</v>
      </c>
      <c r="D14" s="608" t="s">
        <v>1038</v>
      </c>
      <c r="E14" s="610" t="s">
        <v>454</v>
      </c>
      <c r="F14" s="608" t="s">
        <v>52</v>
      </c>
      <c r="G14" s="608" t="s">
        <v>1039</v>
      </c>
      <c r="H14" s="611" t="s">
        <v>52</v>
      </c>
      <c r="I14" s="611" t="s">
        <v>52</v>
      </c>
      <c r="J14" s="612" t="s">
        <v>52</v>
      </c>
      <c r="K14" s="612" t="s">
        <v>52</v>
      </c>
      <c r="L14" s="612">
        <v>202</v>
      </c>
      <c r="M14" s="613"/>
    </row>
    <row r="15" spans="1:13" s="614" customFormat="1" ht="24" x14ac:dyDescent="0.35">
      <c r="A15" s="607" t="s">
        <v>1040</v>
      </c>
      <c r="B15" s="608" t="s">
        <v>1041</v>
      </c>
      <c r="C15" s="609" t="s">
        <v>53</v>
      </c>
      <c r="D15" s="615" t="s">
        <v>1042</v>
      </c>
      <c r="E15" s="616" t="s">
        <v>42</v>
      </c>
      <c r="F15" s="608" t="s">
        <v>1043</v>
      </c>
      <c r="G15" s="617" t="s">
        <v>1044</v>
      </c>
      <c r="H15" s="618" t="s">
        <v>52</v>
      </c>
      <c r="I15" s="611" t="s">
        <v>52</v>
      </c>
      <c r="J15" s="612" t="s">
        <v>52</v>
      </c>
      <c r="K15" s="612" t="s">
        <v>52</v>
      </c>
      <c r="L15" s="612"/>
      <c r="M15" s="613"/>
    </row>
    <row r="16" spans="1:13" s="620" customFormat="1" ht="24" x14ac:dyDescent="0.35">
      <c r="A16" s="619" t="s">
        <v>1045</v>
      </c>
      <c r="B16" s="608" t="s">
        <v>1046</v>
      </c>
      <c r="C16" s="609" t="s">
        <v>53</v>
      </c>
      <c r="D16" s="615" t="s">
        <v>1047</v>
      </c>
      <c r="E16" s="616" t="s">
        <v>696</v>
      </c>
      <c r="F16" s="608" t="s">
        <v>1048</v>
      </c>
      <c r="G16" s="617" t="s">
        <v>1049</v>
      </c>
      <c r="H16" s="617" t="s">
        <v>52</v>
      </c>
      <c r="I16" s="611" t="s">
        <v>52</v>
      </c>
      <c r="J16" s="608" t="s">
        <v>52</v>
      </c>
      <c r="K16" s="608" t="s">
        <v>52</v>
      </c>
      <c r="L16" s="612"/>
      <c r="M16" s="608"/>
    </row>
    <row r="17" spans="1:13" s="620" customFormat="1" ht="24" x14ac:dyDescent="0.35">
      <c r="A17" s="608" t="s">
        <v>1050</v>
      </c>
      <c r="B17" s="608" t="s">
        <v>1051</v>
      </c>
      <c r="C17" s="609" t="s">
        <v>53</v>
      </c>
      <c r="D17" s="615" t="s">
        <v>1052</v>
      </c>
      <c r="E17" s="610" t="s">
        <v>579</v>
      </c>
      <c r="F17" s="608" t="s">
        <v>1053</v>
      </c>
      <c r="G17" s="617" t="s">
        <v>1054</v>
      </c>
      <c r="H17" s="617" t="s">
        <v>52</v>
      </c>
      <c r="I17" s="619" t="s">
        <v>52</v>
      </c>
      <c r="J17" s="619" t="s">
        <v>52</v>
      </c>
      <c r="K17" s="608" t="s">
        <v>52</v>
      </c>
      <c r="L17" s="608"/>
      <c r="M17" s="612"/>
    </row>
    <row r="18" spans="1:13" s="620" customFormat="1" ht="36" x14ac:dyDescent="0.35">
      <c r="A18" s="607" t="s">
        <v>1055</v>
      </c>
      <c r="B18" s="608" t="s">
        <v>1056</v>
      </c>
      <c r="C18" s="609" t="s">
        <v>53</v>
      </c>
      <c r="D18" s="615" t="s">
        <v>1057</v>
      </c>
      <c r="E18" s="610" t="s">
        <v>36</v>
      </c>
      <c r="F18" s="608" t="s">
        <v>1058</v>
      </c>
      <c r="G18" s="617" t="s">
        <v>1059</v>
      </c>
      <c r="H18" s="611" t="s">
        <v>744</v>
      </c>
      <c r="I18" s="608" t="s">
        <v>745</v>
      </c>
      <c r="J18" s="619" t="s">
        <v>52</v>
      </c>
      <c r="K18" s="608" t="s">
        <v>52</v>
      </c>
      <c r="L18" s="608">
        <v>202</v>
      </c>
      <c r="M18" s="621"/>
    </row>
    <row r="19" spans="1:13" s="620" customFormat="1" ht="24" x14ac:dyDescent="0.35">
      <c r="A19" s="607" t="s">
        <v>1055</v>
      </c>
      <c r="B19" s="608" t="s">
        <v>1060</v>
      </c>
      <c r="C19" s="609" t="s">
        <v>53</v>
      </c>
      <c r="D19" s="615" t="s">
        <v>1061</v>
      </c>
      <c r="E19" s="610" t="s">
        <v>37</v>
      </c>
      <c r="F19" s="608" t="s">
        <v>1058</v>
      </c>
      <c r="G19" s="617" t="s">
        <v>1062</v>
      </c>
      <c r="H19" s="611" t="s">
        <v>52</v>
      </c>
      <c r="I19" s="608" t="s">
        <v>52</v>
      </c>
      <c r="J19" s="619" t="s">
        <v>52</v>
      </c>
      <c r="K19" s="608" t="s">
        <v>52</v>
      </c>
      <c r="L19" s="608"/>
      <c r="M19" s="621"/>
    </row>
    <row r="20" spans="1:13" s="620" customFormat="1" ht="24" x14ac:dyDescent="0.35">
      <c r="A20" s="607" t="s">
        <v>1063</v>
      </c>
      <c r="B20" s="608" t="s">
        <v>1064</v>
      </c>
      <c r="C20" s="609" t="s">
        <v>54</v>
      </c>
      <c r="D20" s="615" t="s">
        <v>1065</v>
      </c>
      <c r="E20" s="616" t="s">
        <v>35</v>
      </c>
      <c r="F20" s="608" t="s">
        <v>1066</v>
      </c>
      <c r="G20" s="608" t="s">
        <v>1067</v>
      </c>
      <c r="H20" s="617" t="s">
        <v>52</v>
      </c>
      <c r="I20" s="608" t="s">
        <v>52</v>
      </c>
      <c r="J20" s="617" t="s">
        <v>52</v>
      </c>
      <c r="K20" s="608" t="s">
        <v>52</v>
      </c>
      <c r="L20" s="612">
        <v>202</v>
      </c>
      <c r="M20" s="637"/>
    </row>
    <row r="21" spans="1:13" s="620" customFormat="1" ht="12" x14ac:dyDescent="0.35">
      <c r="A21" s="619"/>
      <c r="B21" s="608"/>
      <c r="C21" s="608"/>
      <c r="D21" s="610"/>
      <c r="E21" s="608"/>
      <c r="F21" s="608"/>
      <c r="G21" s="617"/>
      <c r="H21" s="608"/>
      <c r="I21" s="608"/>
      <c r="J21" s="608"/>
      <c r="K21" s="608"/>
      <c r="L21" s="619"/>
    </row>
    <row r="22" spans="1:13" s="620" customFormat="1" ht="12" x14ac:dyDescent="0.35">
      <c r="A22" s="619"/>
      <c r="B22" s="608"/>
      <c r="C22" s="608"/>
      <c r="D22" s="610"/>
      <c r="E22" s="608"/>
      <c r="F22" s="608"/>
      <c r="G22" s="617"/>
      <c r="H22" s="608"/>
      <c r="I22" s="608"/>
      <c r="J22" s="608"/>
      <c r="K22" s="608"/>
      <c r="L22" s="619"/>
    </row>
    <row r="23" spans="1:13" ht="20.149999999999999" customHeight="1" x14ac:dyDescent="0.3">
      <c r="D23" s="623"/>
    </row>
    <row r="24" spans="1:13" ht="20.149999999999999" customHeight="1" x14ac:dyDescent="0.3">
      <c r="D24" s="623"/>
    </row>
    <row r="25" spans="1:13" ht="20.149999999999999" customHeight="1" x14ac:dyDescent="0.3">
      <c r="D25" s="623"/>
    </row>
    <row r="26" spans="1:13" ht="20.149999999999999" customHeight="1" x14ac:dyDescent="0.3">
      <c r="D26" s="623"/>
    </row>
    <row r="27" spans="1:13" ht="20.149999999999999" customHeight="1" x14ac:dyDescent="0.3">
      <c r="D27" s="623"/>
    </row>
    <row r="28" spans="1:13" ht="20.149999999999999" customHeight="1" x14ac:dyDescent="0.3">
      <c r="D28" s="623"/>
    </row>
    <row r="29" spans="1:13" ht="20.149999999999999" customHeight="1" x14ac:dyDescent="0.3">
      <c r="D29" s="623"/>
    </row>
    <row r="30" spans="1:13" ht="20.149999999999999" customHeight="1" x14ac:dyDescent="0.3">
      <c r="D30" s="623"/>
    </row>
    <row r="31" spans="1:13" ht="20.149999999999999" customHeight="1" x14ac:dyDescent="0.3">
      <c r="D31" s="623"/>
    </row>
    <row r="32" spans="1:13" ht="20.149999999999999" customHeight="1" x14ac:dyDescent="0.3">
      <c r="D32" s="623"/>
    </row>
    <row r="33" spans="4:4" ht="20.149999999999999" customHeight="1" x14ac:dyDescent="0.3">
      <c r="D33" s="623"/>
    </row>
    <row r="34" spans="4:4" ht="20.149999999999999" customHeight="1" x14ac:dyDescent="0.3">
      <c r="D34" s="623"/>
    </row>
    <row r="35" spans="4:4" ht="20.149999999999999" customHeight="1" x14ac:dyDescent="0.3">
      <c r="D35" s="623"/>
    </row>
    <row r="36" spans="4:4" ht="20.149999999999999" customHeight="1" x14ac:dyDescent="0.3">
      <c r="D36" s="623"/>
    </row>
    <row r="37" spans="4:4" ht="20.149999999999999" customHeight="1" x14ac:dyDescent="0.3">
      <c r="D37" s="623"/>
    </row>
    <row r="38" spans="4:4" ht="20.149999999999999" customHeight="1" x14ac:dyDescent="0.3">
      <c r="D38" s="623"/>
    </row>
    <row r="39" spans="4:4" ht="20.149999999999999" customHeight="1" x14ac:dyDescent="0.3">
      <c r="D39" s="623"/>
    </row>
    <row r="40" spans="4:4" ht="20.149999999999999" customHeight="1" x14ac:dyDescent="0.3">
      <c r="D40" s="623"/>
    </row>
    <row r="41" spans="4:4" ht="20.149999999999999" customHeight="1" x14ac:dyDescent="0.3">
      <c r="D41" s="623"/>
    </row>
    <row r="42" spans="4:4" ht="20.149999999999999" customHeight="1" x14ac:dyDescent="0.3">
      <c r="D42" s="623"/>
    </row>
    <row r="43" spans="4:4" ht="20.149999999999999" customHeight="1" x14ac:dyDescent="0.3">
      <c r="D43" s="623"/>
    </row>
    <row r="44" spans="4:4" ht="20.149999999999999" customHeight="1" x14ac:dyDescent="0.3">
      <c r="D44" s="623"/>
    </row>
    <row r="45" spans="4:4" ht="20.149999999999999" customHeight="1" x14ac:dyDescent="0.3">
      <c r="D45" s="623"/>
    </row>
    <row r="46" spans="4:4" ht="20.149999999999999" customHeight="1" x14ac:dyDescent="0.3">
      <c r="D46" s="623"/>
    </row>
    <row r="47" spans="4:4" ht="20.149999999999999" customHeight="1" x14ac:dyDescent="0.3">
      <c r="D47" s="623"/>
    </row>
    <row r="48" spans="4:4" ht="20.149999999999999" customHeight="1" x14ac:dyDescent="0.3">
      <c r="D48" s="623"/>
    </row>
    <row r="49" spans="4:4" ht="20.149999999999999" customHeight="1" x14ac:dyDescent="0.3">
      <c r="D49" s="623"/>
    </row>
    <row r="50" spans="4:4" ht="20.149999999999999" customHeight="1" x14ac:dyDescent="0.3">
      <c r="D50" s="623"/>
    </row>
    <row r="51" spans="4:4" ht="20.149999999999999" customHeight="1" x14ac:dyDescent="0.3">
      <c r="D51" s="623"/>
    </row>
    <row r="52" spans="4:4" ht="20.149999999999999" customHeight="1" x14ac:dyDescent="0.3">
      <c r="D52" s="623"/>
    </row>
    <row r="53" spans="4:4" ht="20.149999999999999" customHeight="1" x14ac:dyDescent="0.3">
      <c r="D53" s="623"/>
    </row>
    <row r="54" spans="4:4" ht="20.149999999999999" customHeight="1" x14ac:dyDescent="0.3">
      <c r="D54" s="623"/>
    </row>
    <row r="55" spans="4:4" ht="20.149999999999999" customHeight="1" x14ac:dyDescent="0.3">
      <c r="D55" s="623"/>
    </row>
    <row r="56" spans="4:4" ht="20.149999999999999" customHeight="1" x14ac:dyDescent="0.3">
      <c r="D56" s="623"/>
    </row>
    <row r="57" spans="4:4" ht="20.149999999999999" customHeight="1" x14ac:dyDescent="0.3">
      <c r="D57" s="623"/>
    </row>
    <row r="58" spans="4:4" ht="20.149999999999999" customHeight="1" x14ac:dyDescent="0.3">
      <c r="D58" s="623"/>
    </row>
    <row r="59" spans="4:4" ht="20.149999999999999" customHeight="1" x14ac:dyDescent="0.3">
      <c r="D59" s="623"/>
    </row>
    <row r="60" spans="4:4" ht="20.149999999999999" customHeight="1" x14ac:dyDescent="0.3">
      <c r="D60" s="623"/>
    </row>
    <row r="61" spans="4:4" ht="20.149999999999999" customHeight="1" x14ac:dyDescent="0.3">
      <c r="D61" s="623"/>
    </row>
    <row r="62" spans="4:4" ht="20.149999999999999" customHeight="1" x14ac:dyDescent="0.3">
      <c r="D62" s="623"/>
    </row>
    <row r="63" spans="4:4" ht="20.149999999999999" customHeight="1" x14ac:dyDescent="0.3">
      <c r="D63" s="623"/>
    </row>
    <row r="64" spans="4:4" ht="20.149999999999999" customHeight="1" x14ac:dyDescent="0.3">
      <c r="D64" s="623"/>
    </row>
    <row r="65" spans="4:4" ht="20.149999999999999" customHeight="1" x14ac:dyDescent="0.3">
      <c r="D65" s="623"/>
    </row>
    <row r="66" spans="4:4" ht="20.149999999999999" customHeight="1" x14ac:dyDescent="0.3">
      <c r="D66" s="623"/>
    </row>
    <row r="67" spans="4:4" ht="20.149999999999999" customHeight="1" x14ac:dyDescent="0.3">
      <c r="D67" s="623"/>
    </row>
    <row r="68" spans="4:4" ht="20.149999999999999" customHeight="1" x14ac:dyDescent="0.3">
      <c r="D68" s="623"/>
    </row>
    <row r="69" spans="4:4" ht="20.149999999999999" customHeight="1" x14ac:dyDescent="0.3">
      <c r="D69" s="623"/>
    </row>
    <row r="70" spans="4:4" ht="20.149999999999999" customHeight="1" x14ac:dyDescent="0.3">
      <c r="D70" s="623"/>
    </row>
    <row r="71" spans="4:4" ht="20.149999999999999" customHeight="1" x14ac:dyDescent="0.3">
      <c r="D71" s="623"/>
    </row>
    <row r="72" spans="4:4" ht="20.149999999999999" customHeight="1" x14ac:dyDescent="0.3">
      <c r="D72" s="623"/>
    </row>
    <row r="73" spans="4:4" ht="20.149999999999999" customHeight="1" x14ac:dyDescent="0.3">
      <c r="D73" s="623"/>
    </row>
    <row r="74" spans="4:4" ht="20.149999999999999" customHeight="1" x14ac:dyDescent="0.3">
      <c r="D74" s="623"/>
    </row>
    <row r="75" spans="4:4" ht="20.149999999999999" customHeight="1" x14ac:dyDescent="0.3">
      <c r="D75" s="623"/>
    </row>
    <row r="76" spans="4:4" ht="20.149999999999999" customHeight="1" x14ac:dyDescent="0.3">
      <c r="D76" s="623"/>
    </row>
    <row r="77" spans="4:4" ht="20.149999999999999" customHeight="1" x14ac:dyDescent="0.3">
      <c r="D77" s="623"/>
    </row>
    <row r="78" spans="4:4" ht="20.149999999999999" customHeight="1" x14ac:dyDescent="0.3">
      <c r="D78" s="623"/>
    </row>
    <row r="79" spans="4:4" ht="20.149999999999999" customHeight="1" x14ac:dyDescent="0.3">
      <c r="D79" s="623"/>
    </row>
    <row r="80" spans="4:4" ht="20.149999999999999" customHeight="1" x14ac:dyDescent="0.3">
      <c r="D80" s="623"/>
    </row>
    <row r="81" spans="4:4" ht="20.149999999999999" customHeight="1" x14ac:dyDescent="0.3">
      <c r="D81" s="623"/>
    </row>
    <row r="82" spans="4:4" ht="20.149999999999999" customHeight="1" x14ac:dyDescent="0.3">
      <c r="D82" s="623"/>
    </row>
    <row r="83" spans="4:4" ht="20.149999999999999" customHeight="1" x14ac:dyDescent="0.3">
      <c r="D83" s="623"/>
    </row>
    <row r="84" spans="4:4" ht="20.149999999999999" customHeight="1" x14ac:dyDescent="0.3">
      <c r="D84" s="623"/>
    </row>
    <row r="85" spans="4:4" ht="20.149999999999999" customHeight="1" x14ac:dyDescent="0.3">
      <c r="D85" s="623"/>
    </row>
    <row r="86" spans="4:4" ht="20.149999999999999" customHeight="1" x14ac:dyDescent="0.3">
      <c r="D86" s="623"/>
    </row>
    <row r="87" spans="4:4" ht="20.149999999999999" customHeight="1" x14ac:dyDescent="0.3">
      <c r="D87" s="623"/>
    </row>
    <row r="88" spans="4:4" ht="20.149999999999999" customHeight="1" x14ac:dyDescent="0.3">
      <c r="D88" s="623"/>
    </row>
    <row r="89" spans="4:4" ht="20.149999999999999" customHeight="1" x14ac:dyDescent="0.3">
      <c r="D89" s="623"/>
    </row>
    <row r="90" spans="4:4" ht="20.149999999999999" customHeight="1" x14ac:dyDescent="0.3">
      <c r="D90" s="623"/>
    </row>
    <row r="91" spans="4:4" ht="20.149999999999999" customHeight="1" x14ac:dyDescent="0.3">
      <c r="D91" s="623"/>
    </row>
    <row r="92" spans="4:4" ht="20.149999999999999" customHeight="1" x14ac:dyDescent="0.3">
      <c r="D92" s="623"/>
    </row>
    <row r="93" spans="4:4" ht="20.149999999999999" customHeight="1" x14ac:dyDescent="0.3">
      <c r="D93" s="623"/>
    </row>
    <row r="94" spans="4:4" ht="20.149999999999999" customHeight="1" x14ac:dyDescent="0.3">
      <c r="D94" s="623"/>
    </row>
    <row r="95" spans="4:4" ht="20.149999999999999" customHeight="1" x14ac:dyDescent="0.3">
      <c r="D95" s="623"/>
    </row>
    <row r="96" spans="4:4" ht="20.149999999999999" customHeight="1" x14ac:dyDescent="0.3">
      <c r="D96" s="623"/>
    </row>
    <row r="97" spans="4:4" ht="20.149999999999999" customHeight="1" x14ac:dyDescent="0.3">
      <c r="D97" s="623"/>
    </row>
    <row r="98" spans="4:4" ht="20.149999999999999" customHeight="1" x14ac:dyDescent="0.3">
      <c r="D98" s="623"/>
    </row>
    <row r="99" spans="4:4" ht="20.149999999999999" customHeight="1" x14ac:dyDescent="0.3">
      <c r="D99" s="623"/>
    </row>
    <row r="100" spans="4:4" ht="20.149999999999999" customHeight="1" x14ac:dyDescent="0.3">
      <c r="D100" s="623"/>
    </row>
    <row r="101" spans="4:4" ht="20.149999999999999" customHeight="1" x14ac:dyDescent="0.3">
      <c r="D101" s="623"/>
    </row>
    <row r="102" spans="4:4" ht="20.149999999999999" customHeight="1" x14ac:dyDescent="0.3">
      <c r="D102" s="623"/>
    </row>
    <row r="103" spans="4:4" ht="20.149999999999999" customHeight="1" x14ac:dyDescent="0.3">
      <c r="D103" s="623"/>
    </row>
    <row r="104" spans="4:4" ht="20.149999999999999" customHeight="1" x14ac:dyDescent="0.3">
      <c r="D104" s="623"/>
    </row>
    <row r="105" spans="4:4" ht="20.149999999999999" customHeight="1" x14ac:dyDescent="0.3">
      <c r="D105" s="623"/>
    </row>
    <row r="106" spans="4:4" ht="20.149999999999999" customHeight="1" x14ac:dyDescent="0.3">
      <c r="D106" s="623"/>
    </row>
    <row r="107" spans="4:4" ht="20.149999999999999" customHeight="1" x14ac:dyDescent="0.3">
      <c r="D107" s="623"/>
    </row>
    <row r="108" spans="4:4" ht="20.149999999999999" customHeight="1" x14ac:dyDescent="0.3">
      <c r="D108" s="623"/>
    </row>
    <row r="109" spans="4:4" ht="20.149999999999999" customHeight="1" x14ac:dyDescent="0.3">
      <c r="D109" s="623"/>
    </row>
    <row r="110" spans="4:4" ht="20.149999999999999" customHeight="1" x14ac:dyDescent="0.3">
      <c r="D110" s="623"/>
    </row>
    <row r="111" spans="4:4" ht="20.149999999999999" customHeight="1" x14ac:dyDescent="0.3">
      <c r="D111" s="623"/>
    </row>
    <row r="112" spans="4:4" ht="20.149999999999999" customHeight="1" x14ac:dyDescent="0.3">
      <c r="D112" s="623"/>
    </row>
    <row r="113" spans="4:4" ht="20.149999999999999" customHeight="1" x14ac:dyDescent="0.3">
      <c r="D113" s="623"/>
    </row>
    <row r="114" spans="4:4" ht="20.149999999999999" customHeight="1" x14ac:dyDescent="0.3">
      <c r="D114" s="623"/>
    </row>
    <row r="115" spans="4:4" ht="20.149999999999999" customHeight="1" x14ac:dyDescent="0.3">
      <c r="D115" s="623"/>
    </row>
    <row r="116" spans="4:4" ht="20.149999999999999" customHeight="1" x14ac:dyDescent="0.3">
      <c r="D116" s="623"/>
    </row>
    <row r="117" spans="4:4" ht="20.149999999999999" customHeight="1" x14ac:dyDescent="0.3">
      <c r="D117" s="623"/>
    </row>
  </sheetData>
  <mergeCells count="6">
    <mergeCell ref="B11:F11"/>
    <mergeCell ref="A3:A7"/>
    <mergeCell ref="B3:F7"/>
    <mergeCell ref="B8:F8"/>
    <mergeCell ref="B9:F9"/>
    <mergeCell ref="B10:F10"/>
  </mergeCells>
  <hyperlinks>
    <hyperlink ref="D1" location="Summary!A1" display="Back to Summary" xr:uid="{97BEA5BC-E25C-429A-9730-2B132D43D4B2}"/>
    <hyperlink ref="F1" location="'E2E Scenarios'!A1" display="Back to E2E Scenarios" xr:uid="{CF23B573-AA3B-4570-B8A3-7589E518A1B0}"/>
  </hyperlinks>
  <pageMargins left="0.70866141732283505" right="0.70866141732283505" top="0.94488188976377996" bottom="0.74803149606299202" header="0.31496062992126" footer="0.31496062992126"/>
  <pageSetup paperSize="9" scale="47" fitToHeight="0" orientation="landscape" r:id="rId1"/>
  <headerFooter>
    <oddFooter>&amp;RPage &amp;P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28A1-85AA-46DB-A318-BD81BBA06C81}">
  <sheetPr filterMode="1"/>
  <dimension ref="A1:V235"/>
  <sheetViews>
    <sheetView workbookViewId="0">
      <pane xSplit="6" ySplit="1" topLeftCell="G20" activePane="bottomRight" state="frozen"/>
      <selection pane="topRight" activeCell="G1" sqref="G1"/>
      <selection pane="bottomLeft" activeCell="A2" sqref="A2"/>
      <selection pane="bottomRight" activeCell="B64" sqref="B64:C65"/>
    </sheetView>
  </sheetViews>
  <sheetFormatPr defaultRowHeight="14.5" x14ac:dyDescent="0.35"/>
  <cols>
    <col min="1" max="1" width="34.7265625" style="48" customWidth="1"/>
    <col min="2" max="2" width="12" bestFit="1" customWidth="1"/>
    <col min="3" max="3" width="31.1796875" customWidth="1"/>
    <col min="4" max="4" width="12.453125" bestFit="1" customWidth="1"/>
    <col min="5" max="5" width="16.453125" bestFit="1" customWidth="1"/>
    <col min="6" max="6" width="44.54296875" style="48" customWidth="1"/>
    <col min="7" max="7" width="14.26953125" style="667" bestFit="1" customWidth="1"/>
    <col min="8" max="8" width="41.453125" customWidth="1"/>
    <col min="9" max="9" width="15.7265625" style="40" customWidth="1"/>
    <col min="10" max="10" width="14.1796875" bestFit="1" customWidth="1"/>
    <col min="11" max="11" width="17.81640625" bestFit="1" customWidth="1"/>
    <col min="12" max="12" width="8.7265625" bestFit="1" customWidth="1"/>
    <col min="13" max="13" width="12.1796875" bestFit="1" customWidth="1"/>
    <col min="14" max="14" width="8.81640625" bestFit="1" customWidth="1"/>
    <col min="15" max="15" width="13.81640625" bestFit="1" customWidth="1"/>
    <col min="16" max="16" width="12.453125" bestFit="1" customWidth="1"/>
    <col min="17" max="17" width="18.54296875" bestFit="1" customWidth="1"/>
    <col min="18" max="18" width="15.81640625" bestFit="1" customWidth="1"/>
    <col min="19" max="19" width="10.26953125" bestFit="1" customWidth="1"/>
    <col min="20" max="20" width="9.81640625" bestFit="1" customWidth="1"/>
    <col min="21" max="22" width="13" bestFit="1" customWidth="1"/>
  </cols>
  <sheetData>
    <row r="1" spans="1:22" s="48" customFormat="1" ht="30.75" customHeight="1" x14ac:dyDescent="0.35">
      <c r="A1" s="580" t="s">
        <v>27</v>
      </c>
      <c r="B1" s="302" t="s">
        <v>28</v>
      </c>
      <c r="C1" s="302" t="s">
        <v>29</v>
      </c>
      <c r="D1" s="581" t="s">
        <v>31</v>
      </c>
      <c r="E1" s="581" t="s">
        <v>30</v>
      </c>
      <c r="F1" s="580" t="s">
        <v>32</v>
      </c>
      <c r="G1" s="660" t="s">
        <v>1182</v>
      </c>
      <c r="H1" s="582" t="s">
        <v>25</v>
      </c>
      <c r="I1" s="581" t="s">
        <v>973</v>
      </c>
      <c r="J1" s="581" t="s">
        <v>33</v>
      </c>
      <c r="K1" s="581" t="s">
        <v>34</v>
      </c>
      <c r="L1" s="581" t="s">
        <v>35</v>
      </c>
      <c r="M1" s="581" t="s">
        <v>36</v>
      </c>
      <c r="N1" s="581" t="s">
        <v>37</v>
      </c>
      <c r="O1" s="581" t="s">
        <v>38</v>
      </c>
      <c r="P1" s="581" t="s">
        <v>39</v>
      </c>
      <c r="Q1" s="581" t="s">
        <v>40</v>
      </c>
      <c r="R1" s="581" t="s">
        <v>41</v>
      </c>
      <c r="S1" s="581" t="s">
        <v>42</v>
      </c>
      <c r="T1" s="581" t="s">
        <v>43</v>
      </c>
      <c r="U1" s="581" t="s">
        <v>44</v>
      </c>
      <c r="V1" s="581" t="s">
        <v>45</v>
      </c>
    </row>
    <row r="2" spans="1:22" x14ac:dyDescent="0.35">
      <c r="A2" s="584" t="s">
        <v>46</v>
      </c>
      <c r="B2" s="727" t="s">
        <v>47</v>
      </c>
      <c r="C2" s="721" t="s">
        <v>48</v>
      </c>
      <c r="D2" s="26" t="s">
        <v>49</v>
      </c>
      <c r="E2" s="579" t="str">
        <f>HYPERLINK("#'"&amp;D2&amp;"'!A1","Click to view Test")</f>
        <v>Click to view Test</v>
      </c>
      <c r="F2" s="4" t="s">
        <v>50</v>
      </c>
      <c r="G2" s="661">
        <f>COUNTIF(Summary!E:E,'E2E Scenarios'!D2)</f>
        <v>1</v>
      </c>
      <c r="H2" s="3"/>
      <c r="I2" s="14">
        <f ca="1">COUNTA(INDIRECT("'"&amp;D2&amp;"'!M14:M100"))</f>
        <v>0</v>
      </c>
      <c r="J2" s="37" t="s">
        <v>51</v>
      </c>
      <c r="K2" s="14" t="s">
        <v>52</v>
      </c>
      <c r="L2" s="14" t="s">
        <v>53</v>
      </c>
      <c r="M2" s="14" t="s">
        <v>53</v>
      </c>
      <c r="N2" s="14" t="s">
        <v>53</v>
      </c>
      <c r="O2" s="14" t="s">
        <v>53</v>
      </c>
      <c r="P2" s="14" t="s">
        <v>53</v>
      </c>
      <c r="Q2" s="14" t="s">
        <v>53</v>
      </c>
      <c r="R2" s="14" t="s">
        <v>54</v>
      </c>
      <c r="S2" s="14" t="s">
        <v>53</v>
      </c>
      <c r="T2" s="14" t="s">
        <v>54</v>
      </c>
      <c r="U2" s="14" t="s">
        <v>53</v>
      </c>
      <c r="V2" s="14" t="s">
        <v>53</v>
      </c>
    </row>
    <row r="3" spans="1:22" x14ac:dyDescent="0.35">
      <c r="A3" s="584" t="s">
        <v>46</v>
      </c>
      <c r="B3" s="729"/>
      <c r="C3" s="723"/>
      <c r="D3" s="26" t="s">
        <v>55</v>
      </c>
      <c r="E3" s="579" t="str">
        <f>HYPERLINK("#'"&amp;D3&amp;"'!A1","Click to view Test")</f>
        <v>Click to view Test</v>
      </c>
      <c r="F3" s="4" t="s">
        <v>56</v>
      </c>
      <c r="G3" s="661">
        <f>COUNTIF(Summary!E:E,'E2E Scenarios'!D3)</f>
        <v>1</v>
      </c>
      <c r="H3" s="3"/>
      <c r="I3" s="14">
        <f ca="1">COUNTA(INDIRECT("'"&amp;D3&amp;"'!M14:M100"))</f>
        <v>0</v>
      </c>
      <c r="J3" s="37" t="s">
        <v>51</v>
      </c>
      <c r="K3" s="14" t="s">
        <v>49</v>
      </c>
      <c r="L3" s="14" t="s">
        <v>53</v>
      </c>
      <c r="M3" s="14" t="s">
        <v>53</v>
      </c>
      <c r="N3" s="14" t="s">
        <v>53</v>
      </c>
      <c r="O3" s="14" t="s">
        <v>53</v>
      </c>
      <c r="P3" s="14" t="s">
        <v>53</v>
      </c>
      <c r="Q3" s="14" t="s">
        <v>53</v>
      </c>
      <c r="R3" s="14" t="s">
        <v>54</v>
      </c>
      <c r="S3" s="14" t="s">
        <v>54</v>
      </c>
      <c r="T3" s="14" t="s">
        <v>54</v>
      </c>
      <c r="U3" s="14" t="s">
        <v>53</v>
      </c>
      <c r="V3" s="14" t="s">
        <v>53</v>
      </c>
    </row>
    <row r="4" spans="1:22" hidden="1" x14ac:dyDescent="0.35">
      <c r="A4" s="23" t="s">
        <v>46</v>
      </c>
      <c r="B4" s="724" t="s">
        <v>57</v>
      </c>
      <c r="C4" s="721" t="s">
        <v>58</v>
      </c>
      <c r="D4" s="26" t="s">
        <v>59</v>
      </c>
      <c r="E4" s="26"/>
      <c r="F4" s="4" t="s">
        <v>60</v>
      </c>
      <c r="G4" s="4"/>
      <c r="H4" s="3"/>
      <c r="I4" s="3"/>
      <c r="J4" s="36" t="s">
        <v>61</v>
      </c>
      <c r="K4" s="14" t="s">
        <v>52</v>
      </c>
      <c r="L4" s="14" t="s">
        <v>53</v>
      </c>
      <c r="M4" s="14" t="s">
        <v>54</v>
      </c>
      <c r="N4" s="14" t="s">
        <v>54</v>
      </c>
      <c r="O4" s="14" t="s">
        <v>53</v>
      </c>
      <c r="P4" s="14" t="s">
        <v>54</v>
      </c>
      <c r="Q4" s="14" t="s">
        <v>54</v>
      </c>
      <c r="R4" s="14" t="s">
        <v>54</v>
      </c>
      <c r="S4" s="14" t="s">
        <v>53</v>
      </c>
      <c r="T4" s="14" t="s">
        <v>54</v>
      </c>
      <c r="U4" s="14" t="s">
        <v>53</v>
      </c>
      <c r="V4" s="14" t="s">
        <v>53</v>
      </c>
    </row>
    <row r="5" spans="1:22" hidden="1" x14ac:dyDescent="0.35">
      <c r="A5" s="23" t="s">
        <v>46</v>
      </c>
      <c r="B5" s="726"/>
      <c r="C5" s="723"/>
      <c r="D5" s="26" t="s">
        <v>62</v>
      </c>
      <c r="E5" s="26"/>
      <c r="F5" s="4" t="s">
        <v>63</v>
      </c>
      <c r="G5" s="4"/>
      <c r="H5" s="3"/>
      <c r="I5" s="3"/>
      <c r="J5" s="36" t="s">
        <v>61</v>
      </c>
      <c r="K5" s="14" t="s">
        <v>59</v>
      </c>
      <c r="L5" s="14" t="s">
        <v>53</v>
      </c>
      <c r="M5" s="14" t="s">
        <v>54</v>
      </c>
      <c r="N5" s="14" t="s">
        <v>54</v>
      </c>
      <c r="O5" s="14" t="s">
        <v>53</v>
      </c>
      <c r="P5" s="14" t="s">
        <v>54</v>
      </c>
      <c r="Q5" s="14" t="s">
        <v>54</v>
      </c>
      <c r="R5" s="14" t="s">
        <v>54</v>
      </c>
      <c r="S5" s="14" t="s">
        <v>54</v>
      </c>
      <c r="T5" s="14" t="s">
        <v>54</v>
      </c>
      <c r="U5" s="14" t="s">
        <v>53</v>
      </c>
      <c r="V5" s="14" t="s">
        <v>53</v>
      </c>
    </row>
    <row r="6" spans="1:22" hidden="1" x14ac:dyDescent="0.35">
      <c r="A6" s="23" t="s">
        <v>46</v>
      </c>
      <c r="B6" s="730" t="s">
        <v>64</v>
      </c>
      <c r="C6" s="721" t="s">
        <v>65</v>
      </c>
      <c r="D6" s="26" t="s">
        <v>66</v>
      </c>
      <c r="E6" s="26"/>
      <c r="F6" s="4" t="s">
        <v>67</v>
      </c>
      <c r="G6" s="4"/>
      <c r="H6" s="3"/>
      <c r="I6" s="3"/>
      <c r="J6" s="35" t="s">
        <v>68</v>
      </c>
      <c r="K6" s="14" t="s">
        <v>52</v>
      </c>
      <c r="L6" s="14" t="s">
        <v>53</v>
      </c>
      <c r="M6" s="14" t="s">
        <v>53</v>
      </c>
      <c r="N6" s="14" t="s">
        <v>53</v>
      </c>
      <c r="O6" s="14" t="s">
        <v>53</v>
      </c>
      <c r="P6" s="14" t="s">
        <v>53</v>
      </c>
      <c r="Q6" s="14" t="s">
        <v>53</v>
      </c>
      <c r="R6" s="14" t="s">
        <v>54</v>
      </c>
      <c r="S6" s="14" t="s">
        <v>53</v>
      </c>
      <c r="T6" s="14" t="s">
        <v>54</v>
      </c>
      <c r="U6" s="14" t="s">
        <v>53</v>
      </c>
      <c r="V6" s="14" t="s">
        <v>53</v>
      </c>
    </row>
    <row r="7" spans="1:22" hidden="1" x14ac:dyDescent="0.35">
      <c r="A7" s="23" t="s">
        <v>46</v>
      </c>
      <c r="B7" s="732"/>
      <c r="C7" s="723"/>
      <c r="D7" s="26" t="s">
        <v>69</v>
      </c>
      <c r="E7" s="26"/>
      <c r="F7" s="4" t="s">
        <v>70</v>
      </c>
      <c r="G7" s="4"/>
      <c r="H7" s="3"/>
      <c r="I7" s="3"/>
      <c r="J7" s="35" t="s">
        <v>68</v>
      </c>
      <c r="K7" s="14" t="s">
        <v>66</v>
      </c>
      <c r="L7" s="14" t="s">
        <v>53</v>
      </c>
      <c r="M7" s="14" t="s">
        <v>53</v>
      </c>
      <c r="N7" s="14" t="s">
        <v>53</v>
      </c>
      <c r="O7" s="14" t="s">
        <v>53</v>
      </c>
      <c r="P7" s="14" t="s">
        <v>53</v>
      </c>
      <c r="Q7" s="14" t="s">
        <v>53</v>
      </c>
      <c r="R7" s="14" t="s">
        <v>54</v>
      </c>
      <c r="S7" s="14" t="s">
        <v>54</v>
      </c>
      <c r="T7" s="14" t="s">
        <v>54</v>
      </c>
      <c r="U7" s="14" t="s">
        <v>53</v>
      </c>
      <c r="V7" s="14" t="s">
        <v>53</v>
      </c>
    </row>
    <row r="8" spans="1:22" x14ac:dyDescent="0.35">
      <c r="A8" s="584" t="s">
        <v>71</v>
      </c>
      <c r="B8" s="727" t="s">
        <v>72</v>
      </c>
      <c r="C8" s="721" t="s">
        <v>73</v>
      </c>
      <c r="D8" s="26" t="s">
        <v>74</v>
      </c>
      <c r="E8" s="579" t="str">
        <f t="shared" ref="E8:E11" si="0">HYPERLINK("#'"&amp;D8&amp;"'!A1","Click to view Test")</f>
        <v>Click to view Test</v>
      </c>
      <c r="F8" s="4" t="s">
        <v>75</v>
      </c>
      <c r="G8" s="661">
        <f>COUNTIF(Summary!E:E,'E2E Scenarios'!D8)</f>
        <v>1</v>
      </c>
      <c r="H8" s="3"/>
      <c r="I8" s="14">
        <f t="shared" ref="I8:I11" ca="1" si="1">COUNTA(INDIRECT("'"&amp;D8&amp;"'!M14:M100"))</f>
        <v>0</v>
      </c>
      <c r="J8" s="37" t="s">
        <v>51</v>
      </c>
      <c r="K8" s="14" t="s">
        <v>52</v>
      </c>
      <c r="L8" s="14" t="s">
        <v>53</v>
      </c>
      <c r="M8" s="14" t="s">
        <v>53</v>
      </c>
      <c r="N8" s="14" t="s">
        <v>53</v>
      </c>
      <c r="O8" s="14" t="s">
        <v>53</v>
      </c>
      <c r="P8" s="14" t="s">
        <v>53</v>
      </c>
      <c r="Q8" s="14" t="s">
        <v>53</v>
      </c>
      <c r="R8" s="14" t="s">
        <v>54</v>
      </c>
      <c r="S8" s="14" t="s">
        <v>53</v>
      </c>
      <c r="T8" s="14" t="s">
        <v>54</v>
      </c>
      <c r="U8" s="14" t="s">
        <v>53</v>
      </c>
      <c r="V8" s="14" t="s">
        <v>53</v>
      </c>
    </row>
    <row r="9" spans="1:22" x14ac:dyDescent="0.35">
      <c r="A9" s="584" t="s">
        <v>71</v>
      </c>
      <c r="B9" s="728"/>
      <c r="C9" s="722"/>
      <c r="D9" s="26" t="s">
        <v>76</v>
      </c>
      <c r="E9" s="579" t="str">
        <f t="shared" si="0"/>
        <v>Click to view Test</v>
      </c>
      <c r="F9" s="4" t="s">
        <v>77</v>
      </c>
      <c r="G9" s="661">
        <f>COUNTIF(Summary!E:E,'E2E Scenarios'!D9)</f>
        <v>1</v>
      </c>
      <c r="H9" s="3"/>
      <c r="I9" s="14">
        <f t="shared" ca="1" si="1"/>
        <v>0</v>
      </c>
      <c r="J9" s="37" t="s">
        <v>51</v>
      </c>
      <c r="K9" s="14" t="s">
        <v>74</v>
      </c>
      <c r="L9" s="14" t="s">
        <v>53</v>
      </c>
      <c r="M9" s="14" t="s">
        <v>53</v>
      </c>
      <c r="N9" s="14" t="s">
        <v>54</v>
      </c>
      <c r="O9" s="14" t="s">
        <v>54</v>
      </c>
      <c r="P9" s="14" t="s">
        <v>53</v>
      </c>
      <c r="Q9" s="14" t="s">
        <v>53</v>
      </c>
      <c r="R9" s="14" t="s">
        <v>54</v>
      </c>
      <c r="S9" s="14" t="s">
        <v>54</v>
      </c>
      <c r="T9" s="14" t="s">
        <v>54</v>
      </c>
      <c r="U9" s="14" t="s">
        <v>54</v>
      </c>
      <c r="V9" s="14" t="s">
        <v>54</v>
      </c>
    </row>
    <row r="10" spans="1:22" x14ac:dyDescent="0.35">
      <c r="A10" s="584" t="s">
        <v>71</v>
      </c>
      <c r="B10" s="728"/>
      <c r="C10" s="722"/>
      <c r="D10" s="26" t="s">
        <v>78</v>
      </c>
      <c r="E10" s="579" t="str">
        <f t="shared" si="0"/>
        <v>Click to view Test</v>
      </c>
      <c r="F10" s="4" t="s">
        <v>79</v>
      </c>
      <c r="G10" s="661">
        <f>COUNTIF(Summary!E:E,'E2E Scenarios'!D10)</f>
        <v>1</v>
      </c>
      <c r="H10" s="3"/>
      <c r="I10" s="14">
        <f t="shared" ca="1" si="1"/>
        <v>0</v>
      </c>
      <c r="J10" s="37" t="s">
        <v>51</v>
      </c>
      <c r="K10" s="14" t="s">
        <v>76</v>
      </c>
      <c r="L10" s="14" t="s">
        <v>53</v>
      </c>
      <c r="M10" s="14" t="s">
        <v>53</v>
      </c>
      <c r="N10" s="14" t="s">
        <v>53</v>
      </c>
      <c r="O10" s="14" t="s">
        <v>53</v>
      </c>
      <c r="P10" s="14" t="s">
        <v>53</v>
      </c>
      <c r="Q10" s="14" t="s">
        <v>53</v>
      </c>
      <c r="R10" s="14" t="s">
        <v>54</v>
      </c>
      <c r="S10" s="14" t="s">
        <v>53</v>
      </c>
      <c r="T10" s="14" t="s">
        <v>53</v>
      </c>
      <c r="U10" s="14" t="s">
        <v>53</v>
      </c>
      <c r="V10" s="14" t="s">
        <v>53</v>
      </c>
    </row>
    <row r="11" spans="1:22" x14ac:dyDescent="0.35">
      <c r="A11" s="584" t="s">
        <v>71</v>
      </c>
      <c r="B11" s="729"/>
      <c r="C11" s="723"/>
      <c r="D11" s="26" t="s">
        <v>80</v>
      </c>
      <c r="E11" s="579" t="str">
        <f t="shared" si="0"/>
        <v>Click to view Test</v>
      </c>
      <c r="F11" s="4" t="s">
        <v>81</v>
      </c>
      <c r="G11" s="661">
        <f>COUNTIF(Summary!E:E,'E2E Scenarios'!D11)</f>
        <v>1</v>
      </c>
      <c r="H11" s="3"/>
      <c r="I11" s="14">
        <f t="shared" ca="1" si="1"/>
        <v>0</v>
      </c>
      <c r="J11" s="37" t="s">
        <v>51</v>
      </c>
      <c r="K11" s="14" t="s">
        <v>78</v>
      </c>
      <c r="L11" s="14" t="s">
        <v>53</v>
      </c>
      <c r="M11" s="14" t="s">
        <v>53</v>
      </c>
      <c r="N11" s="14" t="s">
        <v>54</v>
      </c>
      <c r="O11" s="14" t="s">
        <v>53</v>
      </c>
      <c r="P11" s="14" t="s">
        <v>54</v>
      </c>
      <c r="Q11" s="14" t="s">
        <v>54</v>
      </c>
      <c r="R11" s="14" t="s">
        <v>54</v>
      </c>
      <c r="S11" s="14" t="s">
        <v>54</v>
      </c>
      <c r="T11" s="14" t="s">
        <v>54</v>
      </c>
      <c r="U11" s="14" t="s">
        <v>54</v>
      </c>
      <c r="V11" s="14" t="s">
        <v>54</v>
      </c>
    </row>
    <row r="12" spans="1:22" hidden="1" x14ac:dyDescent="0.35">
      <c r="A12" s="23" t="s">
        <v>71</v>
      </c>
      <c r="B12" s="724" t="s">
        <v>82</v>
      </c>
      <c r="C12" s="721" t="s">
        <v>83</v>
      </c>
      <c r="D12" s="26" t="s">
        <v>84</v>
      </c>
      <c r="E12" s="26"/>
      <c r="F12" s="4" t="s">
        <v>85</v>
      </c>
      <c r="G12" s="4"/>
      <c r="H12" s="3"/>
      <c r="I12" s="3"/>
      <c r="J12" s="36" t="s">
        <v>61</v>
      </c>
      <c r="K12" s="14" t="s">
        <v>52</v>
      </c>
      <c r="L12" s="14" t="s">
        <v>53</v>
      </c>
      <c r="M12" s="14" t="s">
        <v>54</v>
      </c>
      <c r="N12" s="14" t="s">
        <v>54</v>
      </c>
      <c r="O12" s="14" t="s">
        <v>53</v>
      </c>
      <c r="P12" s="14" t="s">
        <v>54</v>
      </c>
      <c r="Q12" s="14" t="s">
        <v>54</v>
      </c>
      <c r="R12" s="14" t="s">
        <v>54</v>
      </c>
      <c r="S12" s="14" t="s">
        <v>53</v>
      </c>
      <c r="T12" s="14" t="s">
        <v>54</v>
      </c>
      <c r="U12" s="14" t="s">
        <v>53</v>
      </c>
      <c r="V12" s="14" t="s">
        <v>53</v>
      </c>
    </row>
    <row r="13" spans="1:22" hidden="1" x14ac:dyDescent="0.35">
      <c r="A13" s="23" t="s">
        <v>71</v>
      </c>
      <c r="B13" s="725"/>
      <c r="C13" s="722"/>
      <c r="D13" s="26" t="s">
        <v>86</v>
      </c>
      <c r="E13" s="26"/>
      <c r="F13" s="4" t="s">
        <v>87</v>
      </c>
      <c r="G13" s="4"/>
      <c r="H13" s="3"/>
      <c r="I13" s="3"/>
      <c r="J13" s="36" t="s">
        <v>61</v>
      </c>
      <c r="K13" s="14" t="s">
        <v>84</v>
      </c>
      <c r="L13" s="14" t="s">
        <v>53</v>
      </c>
      <c r="M13" s="14" t="s">
        <v>54</v>
      </c>
      <c r="N13" s="14" t="s">
        <v>54</v>
      </c>
      <c r="O13" s="14" t="s">
        <v>53</v>
      </c>
      <c r="P13" s="14" t="s">
        <v>54</v>
      </c>
      <c r="Q13" s="14" t="s">
        <v>54</v>
      </c>
      <c r="R13" s="14" t="s">
        <v>54</v>
      </c>
      <c r="S13" s="14" t="s">
        <v>53</v>
      </c>
      <c r="T13" s="14" t="s">
        <v>53</v>
      </c>
      <c r="U13" s="14" t="s">
        <v>53</v>
      </c>
      <c r="V13" s="14" t="s">
        <v>53</v>
      </c>
    </row>
    <row r="14" spans="1:22" hidden="1" x14ac:dyDescent="0.35">
      <c r="A14" s="23" t="s">
        <v>71</v>
      </c>
      <c r="B14" s="725"/>
      <c r="C14" s="722"/>
      <c r="D14" s="26" t="s">
        <v>88</v>
      </c>
      <c r="E14" s="26"/>
      <c r="F14" s="4" t="s">
        <v>89</v>
      </c>
      <c r="G14" s="4"/>
      <c r="H14" s="3"/>
      <c r="I14" s="3"/>
      <c r="J14" s="36" t="s">
        <v>61</v>
      </c>
      <c r="K14" s="14" t="s">
        <v>86</v>
      </c>
      <c r="L14" s="14" t="s">
        <v>53</v>
      </c>
      <c r="M14" s="14" t="s">
        <v>54</v>
      </c>
      <c r="N14" s="14" t="s">
        <v>54</v>
      </c>
      <c r="O14" s="14" t="s">
        <v>53</v>
      </c>
      <c r="P14" s="14" t="s">
        <v>54</v>
      </c>
      <c r="Q14" s="14" t="s">
        <v>54</v>
      </c>
      <c r="R14" s="14" t="s">
        <v>54</v>
      </c>
      <c r="S14" s="14" t="s">
        <v>53</v>
      </c>
      <c r="T14" s="14" t="s">
        <v>53</v>
      </c>
      <c r="U14" s="14" t="s">
        <v>53</v>
      </c>
      <c r="V14" s="14" t="s">
        <v>53</v>
      </c>
    </row>
    <row r="15" spans="1:22" hidden="1" x14ac:dyDescent="0.35">
      <c r="A15" s="23" t="s">
        <v>71</v>
      </c>
      <c r="B15" s="726"/>
      <c r="C15" s="723"/>
      <c r="D15" s="26" t="s">
        <v>90</v>
      </c>
      <c r="E15" s="26"/>
      <c r="F15" s="4" t="s">
        <v>91</v>
      </c>
      <c r="G15" s="4"/>
      <c r="H15" s="3"/>
      <c r="I15" s="3"/>
      <c r="J15" s="36" t="s">
        <v>61</v>
      </c>
      <c r="K15" s="14" t="s">
        <v>88</v>
      </c>
      <c r="L15" s="14" t="s">
        <v>53</v>
      </c>
      <c r="M15" s="14" t="s">
        <v>54</v>
      </c>
      <c r="N15" s="14" t="s">
        <v>54</v>
      </c>
      <c r="O15" s="14" t="s">
        <v>53</v>
      </c>
      <c r="P15" s="14" t="s">
        <v>54</v>
      </c>
      <c r="Q15" s="14" t="s">
        <v>54</v>
      </c>
      <c r="R15" s="14" t="s">
        <v>54</v>
      </c>
      <c r="S15" s="14" t="s">
        <v>53</v>
      </c>
      <c r="T15" s="14" t="s">
        <v>54</v>
      </c>
      <c r="U15" s="14" t="s">
        <v>53</v>
      </c>
      <c r="V15" s="14" t="s">
        <v>53</v>
      </c>
    </row>
    <row r="16" spans="1:22" hidden="1" x14ac:dyDescent="0.35">
      <c r="A16" s="23" t="s">
        <v>71</v>
      </c>
      <c r="B16" s="730" t="s">
        <v>92</v>
      </c>
      <c r="C16" s="721" t="s">
        <v>93</v>
      </c>
      <c r="D16" s="26" t="s">
        <v>94</v>
      </c>
      <c r="E16" s="26"/>
      <c r="F16" s="4" t="s">
        <v>95</v>
      </c>
      <c r="G16" s="4"/>
      <c r="H16" s="3"/>
      <c r="I16" s="3"/>
      <c r="J16" s="35" t="s">
        <v>68</v>
      </c>
      <c r="K16" s="14" t="s">
        <v>52</v>
      </c>
      <c r="L16" s="14" t="s">
        <v>53</v>
      </c>
      <c r="M16" s="14" t="s">
        <v>53</v>
      </c>
      <c r="N16" s="14" t="s">
        <v>53</v>
      </c>
      <c r="O16" s="14" t="s">
        <v>53</v>
      </c>
      <c r="P16" s="14" t="s">
        <v>53</v>
      </c>
      <c r="Q16" s="14" t="s">
        <v>53</v>
      </c>
      <c r="R16" s="14" t="s">
        <v>54</v>
      </c>
      <c r="S16" s="14" t="s">
        <v>53</v>
      </c>
      <c r="T16" s="14" t="s">
        <v>54</v>
      </c>
      <c r="U16" s="14" t="s">
        <v>53</v>
      </c>
      <c r="V16" s="14" t="s">
        <v>53</v>
      </c>
    </row>
    <row r="17" spans="1:22" ht="24" hidden="1" x14ac:dyDescent="0.35">
      <c r="A17" s="23" t="s">
        <v>71</v>
      </c>
      <c r="B17" s="731"/>
      <c r="C17" s="722"/>
      <c r="D17" s="26" t="s">
        <v>96</v>
      </c>
      <c r="E17" s="26"/>
      <c r="F17" s="4" t="s">
        <v>97</v>
      </c>
      <c r="G17" s="4"/>
      <c r="H17" s="3"/>
      <c r="I17" s="3"/>
      <c r="J17" s="35" t="s">
        <v>68</v>
      </c>
      <c r="K17" s="14" t="s">
        <v>94</v>
      </c>
      <c r="L17" s="14" t="s">
        <v>53</v>
      </c>
      <c r="M17" s="14" t="s">
        <v>53</v>
      </c>
      <c r="N17" s="14" t="s">
        <v>54</v>
      </c>
      <c r="O17" s="14" t="s">
        <v>54</v>
      </c>
      <c r="P17" s="14" t="s">
        <v>54</v>
      </c>
      <c r="Q17" s="14" t="s">
        <v>54</v>
      </c>
      <c r="R17" s="14" t="s">
        <v>54</v>
      </c>
      <c r="S17" s="14" t="s">
        <v>54</v>
      </c>
      <c r="T17" s="14" t="s">
        <v>54</v>
      </c>
      <c r="U17" s="14" t="s">
        <v>54</v>
      </c>
      <c r="V17" s="14" t="s">
        <v>54</v>
      </c>
    </row>
    <row r="18" spans="1:22" hidden="1" x14ac:dyDescent="0.35">
      <c r="A18" s="23" t="s">
        <v>71</v>
      </c>
      <c r="B18" s="731"/>
      <c r="C18" s="722"/>
      <c r="D18" s="26" t="s">
        <v>98</v>
      </c>
      <c r="E18" s="26"/>
      <c r="F18" s="4" t="s">
        <v>99</v>
      </c>
      <c r="G18" s="4"/>
      <c r="H18" s="3"/>
      <c r="I18" s="3"/>
      <c r="J18" s="35" t="s">
        <v>68</v>
      </c>
      <c r="K18" s="14" t="s">
        <v>96</v>
      </c>
      <c r="L18" s="14" t="s">
        <v>53</v>
      </c>
      <c r="M18" s="14" t="s">
        <v>53</v>
      </c>
      <c r="N18" s="14" t="s">
        <v>53</v>
      </c>
      <c r="O18" s="14" t="s">
        <v>53</v>
      </c>
      <c r="P18" s="14" t="s">
        <v>53</v>
      </c>
      <c r="Q18" s="14" t="s">
        <v>53</v>
      </c>
      <c r="R18" s="14" t="s">
        <v>54</v>
      </c>
      <c r="S18" s="14" t="s">
        <v>53</v>
      </c>
      <c r="T18" s="14" t="s">
        <v>53</v>
      </c>
      <c r="U18" s="14" t="s">
        <v>53</v>
      </c>
      <c r="V18" s="14" t="s">
        <v>53</v>
      </c>
    </row>
    <row r="19" spans="1:22" hidden="1" x14ac:dyDescent="0.35">
      <c r="A19" s="23" t="s">
        <v>71</v>
      </c>
      <c r="B19" s="732"/>
      <c r="C19" s="723"/>
      <c r="D19" s="26" t="s">
        <v>100</v>
      </c>
      <c r="E19" s="26"/>
      <c r="F19" s="4" t="s">
        <v>101</v>
      </c>
      <c r="G19" s="4"/>
      <c r="H19" s="3"/>
      <c r="I19" s="3"/>
      <c r="J19" s="35" t="s">
        <v>68</v>
      </c>
      <c r="K19" s="14" t="s">
        <v>98</v>
      </c>
      <c r="L19" s="14" t="s">
        <v>53</v>
      </c>
      <c r="M19" s="14" t="s">
        <v>54</v>
      </c>
      <c r="N19" s="14" t="s">
        <v>54</v>
      </c>
      <c r="O19" s="14" t="s">
        <v>54</v>
      </c>
      <c r="P19" s="14" t="s">
        <v>54</v>
      </c>
      <c r="Q19" s="14" t="s">
        <v>54</v>
      </c>
      <c r="R19" s="14" t="s">
        <v>54</v>
      </c>
      <c r="S19" s="14" t="s">
        <v>54</v>
      </c>
      <c r="T19" s="14" t="s">
        <v>54</v>
      </c>
      <c r="U19" s="14" t="s">
        <v>54</v>
      </c>
      <c r="V19" s="14" t="s">
        <v>54</v>
      </c>
    </row>
    <row r="20" spans="1:22" x14ac:dyDescent="0.35">
      <c r="A20" s="584" t="s">
        <v>102</v>
      </c>
      <c r="B20" s="727" t="s">
        <v>103</v>
      </c>
      <c r="C20" s="721" t="s">
        <v>104</v>
      </c>
      <c r="D20" s="26" t="s">
        <v>74</v>
      </c>
      <c r="E20" s="579" t="str">
        <f t="shared" ref="E20:E22" si="2">HYPERLINK("#'"&amp;D20&amp;"'!A1","Click to view Test")</f>
        <v>Click to view Test</v>
      </c>
      <c r="F20" s="4" t="s">
        <v>75</v>
      </c>
      <c r="G20" s="661">
        <f>COUNTIF(Summary!E:E,'E2E Scenarios'!D20)</f>
        <v>1</v>
      </c>
      <c r="H20" s="3"/>
      <c r="I20" s="14">
        <f t="shared" ref="I20:I22" ca="1" si="3">COUNTA(INDIRECT("'"&amp;D20&amp;"'!M14:M100"))</f>
        <v>0</v>
      </c>
      <c r="J20" s="37" t="s">
        <v>51</v>
      </c>
      <c r="K20" s="14" t="s">
        <v>52</v>
      </c>
      <c r="L20" s="14" t="s">
        <v>53</v>
      </c>
      <c r="M20" s="14" t="s">
        <v>53</v>
      </c>
      <c r="N20" s="14" t="s">
        <v>53</v>
      </c>
      <c r="O20" s="14" t="s">
        <v>53</v>
      </c>
      <c r="P20" s="14" t="s">
        <v>53</v>
      </c>
      <c r="Q20" s="14" t="s">
        <v>53</v>
      </c>
      <c r="R20" s="14" t="s">
        <v>54</v>
      </c>
      <c r="S20" s="14" t="s">
        <v>53</v>
      </c>
      <c r="T20" s="14" t="s">
        <v>54</v>
      </c>
      <c r="U20" s="14" t="s">
        <v>53</v>
      </c>
      <c r="V20" s="14" t="s">
        <v>53</v>
      </c>
    </row>
    <row r="21" spans="1:22" x14ac:dyDescent="0.35">
      <c r="A21" s="584" t="s">
        <v>102</v>
      </c>
      <c r="B21" s="728"/>
      <c r="C21" s="722"/>
      <c r="D21" s="26" t="s">
        <v>76</v>
      </c>
      <c r="E21" s="579" t="str">
        <f t="shared" si="2"/>
        <v>Click to view Test</v>
      </c>
      <c r="F21" s="4" t="s">
        <v>77</v>
      </c>
      <c r="G21" s="661">
        <f>COUNTIF(Summary!E:E,'E2E Scenarios'!D21)</f>
        <v>1</v>
      </c>
      <c r="H21" s="3"/>
      <c r="I21" s="14">
        <f t="shared" ca="1" si="3"/>
        <v>0</v>
      </c>
      <c r="J21" s="37" t="s">
        <v>51</v>
      </c>
      <c r="K21" s="14" t="s">
        <v>74</v>
      </c>
      <c r="L21" s="14" t="s">
        <v>53</v>
      </c>
      <c r="M21" s="14" t="s">
        <v>53</v>
      </c>
      <c r="N21" s="14" t="s">
        <v>54</v>
      </c>
      <c r="O21" s="14" t="s">
        <v>54</v>
      </c>
      <c r="P21" s="14" t="s">
        <v>53</v>
      </c>
      <c r="Q21" s="14" t="s">
        <v>53</v>
      </c>
      <c r="R21" s="14" t="s">
        <v>54</v>
      </c>
      <c r="S21" s="14" t="s">
        <v>53</v>
      </c>
      <c r="T21" s="14" t="s">
        <v>54</v>
      </c>
      <c r="U21" s="14" t="s">
        <v>53</v>
      </c>
      <c r="V21" s="14" t="s">
        <v>53</v>
      </c>
    </row>
    <row r="22" spans="1:22" x14ac:dyDescent="0.35">
      <c r="A22" s="584" t="s">
        <v>102</v>
      </c>
      <c r="B22" s="729"/>
      <c r="C22" s="723"/>
      <c r="D22" s="26" t="s">
        <v>105</v>
      </c>
      <c r="E22" s="579" t="str">
        <f t="shared" si="2"/>
        <v>Click to view Test</v>
      </c>
      <c r="F22" s="4" t="s">
        <v>106</v>
      </c>
      <c r="G22" s="661">
        <f>COUNTIF(Summary!E:E,'E2E Scenarios'!D22)</f>
        <v>1</v>
      </c>
      <c r="H22" s="3"/>
      <c r="I22" s="14">
        <f t="shared" ca="1" si="3"/>
        <v>0</v>
      </c>
      <c r="J22" s="37" t="s">
        <v>51</v>
      </c>
      <c r="K22" s="14" t="s">
        <v>76</v>
      </c>
      <c r="L22" s="14" t="s">
        <v>53</v>
      </c>
      <c r="M22" s="14" t="s">
        <v>53</v>
      </c>
      <c r="N22" s="14" t="s">
        <v>53</v>
      </c>
      <c r="O22" s="14" t="s">
        <v>53</v>
      </c>
      <c r="P22" s="14" t="s">
        <v>53</v>
      </c>
      <c r="Q22" s="14" t="s">
        <v>53</v>
      </c>
      <c r="R22" s="14" t="s">
        <v>54</v>
      </c>
      <c r="S22" s="14" t="s">
        <v>53</v>
      </c>
      <c r="T22" s="14" t="s">
        <v>54</v>
      </c>
      <c r="U22" s="14" t="s">
        <v>53</v>
      </c>
      <c r="V22" s="14" t="s">
        <v>53</v>
      </c>
    </row>
    <row r="23" spans="1:22" hidden="1" x14ac:dyDescent="0.35">
      <c r="A23" s="23" t="s">
        <v>102</v>
      </c>
      <c r="B23" s="724" t="s">
        <v>107</v>
      </c>
      <c r="C23" s="721" t="s">
        <v>108</v>
      </c>
      <c r="D23" s="26" t="s">
        <v>84</v>
      </c>
      <c r="E23" s="26"/>
      <c r="F23" s="4" t="s">
        <v>85</v>
      </c>
      <c r="G23" s="4"/>
      <c r="H23" s="3"/>
      <c r="I23" s="3"/>
      <c r="J23" s="36" t="s">
        <v>61</v>
      </c>
      <c r="K23" s="14" t="s">
        <v>52</v>
      </c>
      <c r="L23" s="14" t="s">
        <v>53</v>
      </c>
      <c r="M23" s="14" t="s">
        <v>54</v>
      </c>
      <c r="N23" s="14" t="s">
        <v>54</v>
      </c>
      <c r="O23" s="14" t="s">
        <v>53</v>
      </c>
      <c r="P23" s="14" t="s">
        <v>54</v>
      </c>
      <c r="Q23" s="14" t="s">
        <v>54</v>
      </c>
      <c r="R23" s="14" t="s">
        <v>54</v>
      </c>
      <c r="S23" s="14" t="s">
        <v>53</v>
      </c>
      <c r="T23" s="14" t="s">
        <v>54</v>
      </c>
      <c r="U23" s="14" t="s">
        <v>53</v>
      </c>
      <c r="V23" s="14" t="s">
        <v>53</v>
      </c>
    </row>
    <row r="24" spans="1:22" hidden="1" x14ac:dyDescent="0.35">
      <c r="A24" s="23" t="s">
        <v>102</v>
      </c>
      <c r="B24" s="725"/>
      <c r="C24" s="722"/>
      <c r="D24" s="26" t="s">
        <v>86</v>
      </c>
      <c r="E24" s="26"/>
      <c r="F24" s="4" t="s">
        <v>87</v>
      </c>
      <c r="G24" s="4"/>
      <c r="H24" s="3"/>
      <c r="I24" s="3"/>
      <c r="J24" s="36" t="s">
        <v>61</v>
      </c>
      <c r="K24" s="14" t="s">
        <v>84</v>
      </c>
      <c r="L24" s="14" t="s">
        <v>53</v>
      </c>
      <c r="M24" s="14" t="s">
        <v>54</v>
      </c>
      <c r="N24" s="14" t="s">
        <v>54</v>
      </c>
      <c r="O24" s="14" t="s">
        <v>53</v>
      </c>
      <c r="P24" s="14" t="s">
        <v>54</v>
      </c>
      <c r="Q24" s="14" t="s">
        <v>54</v>
      </c>
      <c r="R24" s="14" t="s">
        <v>54</v>
      </c>
      <c r="S24" s="14" t="s">
        <v>53</v>
      </c>
      <c r="T24" s="14" t="s">
        <v>53</v>
      </c>
      <c r="U24" s="14" t="s">
        <v>53</v>
      </c>
      <c r="V24" s="14" t="s">
        <v>53</v>
      </c>
    </row>
    <row r="25" spans="1:22" hidden="1" x14ac:dyDescent="0.35">
      <c r="A25" s="23" t="s">
        <v>102</v>
      </c>
      <c r="B25" s="726"/>
      <c r="C25" s="723"/>
      <c r="D25" s="26" t="s">
        <v>109</v>
      </c>
      <c r="E25" s="26"/>
      <c r="F25" s="4" t="s">
        <v>110</v>
      </c>
      <c r="G25" s="4"/>
      <c r="H25" s="3"/>
      <c r="I25" s="3"/>
      <c r="J25" s="36" t="s">
        <v>61</v>
      </c>
      <c r="K25" s="14" t="s">
        <v>86</v>
      </c>
      <c r="L25" s="14" t="s">
        <v>53</v>
      </c>
      <c r="M25" s="14" t="s">
        <v>54</v>
      </c>
      <c r="N25" s="14" t="s">
        <v>54</v>
      </c>
      <c r="O25" s="14" t="s">
        <v>53</v>
      </c>
      <c r="P25" s="14" t="s">
        <v>54</v>
      </c>
      <c r="Q25" s="14" t="s">
        <v>54</v>
      </c>
      <c r="R25" s="14" t="s">
        <v>54</v>
      </c>
      <c r="S25" s="14" t="s">
        <v>53</v>
      </c>
      <c r="T25" s="14" t="s">
        <v>54</v>
      </c>
      <c r="U25" s="14" t="s">
        <v>53</v>
      </c>
      <c r="V25" s="14" t="s">
        <v>53</v>
      </c>
    </row>
    <row r="26" spans="1:22" hidden="1" x14ac:dyDescent="0.35">
      <c r="A26" s="23" t="s">
        <v>102</v>
      </c>
      <c r="B26" s="730" t="s">
        <v>111</v>
      </c>
      <c r="C26" s="721" t="s">
        <v>112</v>
      </c>
      <c r="D26" s="26" t="s">
        <v>94</v>
      </c>
      <c r="E26" s="26"/>
      <c r="F26" s="4" t="s">
        <v>95</v>
      </c>
      <c r="G26" s="4"/>
      <c r="H26" s="3"/>
      <c r="I26" s="3"/>
      <c r="J26" s="35" t="s">
        <v>68</v>
      </c>
      <c r="K26" s="14" t="s">
        <v>52</v>
      </c>
      <c r="L26" s="14" t="s">
        <v>53</v>
      </c>
      <c r="M26" s="14" t="s">
        <v>53</v>
      </c>
      <c r="N26" s="14" t="s">
        <v>53</v>
      </c>
      <c r="O26" s="14" t="s">
        <v>53</v>
      </c>
      <c r="P26" s="14" t="s">
        <v>53</v>
      </c>
      <c r="Q26" s="14" t="s">
        <v>53</v>
      </c>
      <c r="R26" s="14" t="s">
        <v>54</v>
      </c>
      <c r="S26" s="14" t="s">
        <v>53</v>
      </c>
      <c r="T26" s="14" t="s">
        <v>54</v>
      </c>
      <c r="U26" s="14" t="s">
        <v>53</v>
      </c>
      <c r="V26" s="14" t="s">
        <v>53</v>
      </c>
    </row>
    <row r="27" spans="1:22" ht="24" hidden="1" x14ac:dyDescent="0.35">
      <c r="A27" s="23" t="s">
        <v>102</v>
      </c>
      <c r="B27" s="731"/>
      <c r="C27" s="722"/>
      <c r="D27" s="26" t="s">
        <v>96</v>
      </c>
      <c r="E27" s="26"/>
      <c r="F27" s="4" t="s">
        <v>97</v>
      </c>
      <c r="G27" s="4"/>
      <c r="H27" s="3"/>
      <c r="I27" s="3"/>
      <c r="J27" s="35" t="s">
        <v>68</v>
      </c>
      <c r="K27" s="14" t="s">
        <v>94</v>
      </c>
      <c r="L27" s="14" t="s">
        <v>53</v>
      </c>
      <c r="M27" s="14" t="s">
        <v>53</v>
      </c>
      <c r="N27" s="14" t="s">
        <v>54</v>
      </c>
      <c r="O27" s="14" t="s">
        <v>54</v>
      </c>
      <c r="P27" s="14" t="s">
        <v>54</v>
      </c>
      <c r="Q27" s="14" t="s">
        <v>54</v>
      </c>
      <c r="R27" s="14" t="s">
        <v>54</v>
      </c>
      <c r="S27" s="14" t="s">
        <v>54</v>
      </c>
      <c r="T27" s="14" t="s">
        <v>54</v>
      </c>
      <c r="U27" s="14" t="s">
        <v>54</v>
      </c>
      <c r="V27" s="14" t="s">
        <v>54</v>
      </c>
    </row>
    <row r="28" spans="1:22" hidden="1" x14ac:dyDescent="0.35">
      <c r="A28" s="23" t="s">
        <v>102</v>
      </c>
      <c r="B28" s="732"/>
      <c r="C28" s="723"/>
      <c r="D28" s="26" t="s">
        <v>113</v>
      </c>
      <c r="E28" s="26"/>
      <c r="F28" s="4" t="s">
        <v>114</v>
      </c>
      <c r="G28" s="4"/>
      <c r="H28" s="3"/>
      <c r="I28" s="3"/>
      <c r="J28" s="35" t="s">
        <v>68</v>
      </c>
      <c r="K28" s="14" t="s">
        <v>96</v>
      </c>
      <c r="L28" s="14" t="s">
        <v>53</v>
      </c>
      <c r="M28" s="14" t="s">
        <v>53</v>
      </c>
      <c r="N28" s="14" t="s">
        <v>53</v>
      </c>
      <c r="O28" s="14" t="s">
        <v>53</v>
      </c>
      <c r="P28" s="14" t="s">
        <v>53</v>
      </c>
      <c r="Q28" s="14" t="s">
        <v>53</v>
      </c>
      <c r="R28" s="14" t="s">
        <v>54</v>
      </c>
      <c r="S28" s="14" t="s">
        <v>53</v>
      </c>
      <c r="T28" s="14" t="s">
        <v>54</v>
      </c>
      <c r="U28" s="14" t="s">
        <v>53</v>
      </c>
      <c r="V28" s="14" t="s">
        <v>53</v>
      </c>
    </row>
    <row r="29" spans="1:22" x14ac:dyDescent="0.35">
      <c r="A29" s="584" t="s">
        <v>115</v>
      </c>
      <c r="B29" s="736" t="s">
        <v>116</v>
      </c>
      <c r="C29" s="721" t="s">
        <v>117</v>
      </c>
      <c r="D29" s="26" t="s">
        <v>74</v>
      </c>
      <c r="E29" s="579" t="str">
        <f t="shared" ref="E29:E31" si="4">HYPERLINK("#'"&amp;D29&amp;"'!A1","Click to view Test")</f>
        <v>Click to view Test</v>
      </c>
      <c r="F29" s="4" t="s">
        <v>75</v>
      </c>
      <c r="G29" s="661">
        <f>COUNTIF(Summary!E:E,'E2E Scenarios'!D29)</f>
        <v>1</v>
      </c>
      <c r="H29" s="3"/>
      <c r="I29" s="14">
        <f t="shared" ref="I29:I31" ca="1" si="5">COUNTA(INDIRECT("'"&amp;D29&amp;"'!M14:M100"))</f>
        <v>0</v>
      </c>
      <c r="J29" s="37" t="s">
        <v>51</v>
      </c>
      <c r="K29" s="14" t="s">
        <v>52</v>
      </c>
      <c r="L29" s="14" t="s">
        <v>53</v>
      </c>
      <c r="M29" s="14" t="s">
        <v>53</v>
      </c>
      <c r="N29" s="14" t="s">
        <v>53</v>
      </c>
      <c r="O29" s="14" t="s">
        <v>53</v>
      </c>
      <c r="P29" s="14" t="s">
        <v>53</v>
      </c>
      <c r="Q29" s="14" t="s">
        <v>53</v>
      </c>
      <c r="R29" s="14" t="s">
        <v>54</v>
      </c>
      <c r="S29" s="14" t="s">
        <v>53</v>
      </c>
      <c r="T29" s="14" t="s">
        <v>54</v>
      </c>
      <c r="U29" s="14" t="s">
        <v>53</v>
      </c>
      <c r="V29" s="14" t="s">
        <v>53</v>
      </c>
    </row>
    <row r="30" spans="1:22" x14ac:dyDescent="0.35">
      <c r="A30" s="584" t="s">
        <v>115</v>
      </c>
      <c r="B30" s="736"/>
      <c r="C30" s="722"/>
      <c r="D30" s="26" t="s">
        <v>76</v>
      </c>
      <c r="E30" s="579" t="str">
        <f t="shared" si="4"/>
        <v>Click to view Test</v>
      </c>
      <c r="F30" s="4" t="s">
        <v>77</v>
      </c>
      <c r="G30" s="661">
        <f>COUNTIF(Summary!E:E,'E2E Scenarios'!D30)</f>
        <v>1</v>
      </c>
      <c r="H30" s="3"/>
      <c r="I30" s="14">
        <f t="shared" ca="1" si="5"/>
        <v>0</v>
      </c>
      <c r="J30" s="37" t="s">
        <v>51</v>
      </c>
      <c r="K30" s="14" t="s">
        <v>74</v>
      </c>
      <c r="L30" s="14" t="s">
        <v>53</v>
      </c>
      <c r="M30" s="14" t="s">
        <v>53</v>
      </c>
      <c r="N30" s="14" t="s">
        <v>54</v>
      </c>
      <c r="O30" s="14" t="s">
        <v>54</v>
      </c>
      <c r="P30" s="14" t="s">
        <v>53</v>
      </c>
      <c r="Q30" s="14" t="s">
        <v>53</v>
      </c>
      <c r="R30" s="14" t="s">
        <v>54</v>
      </c>
      <c r="S30" s="14" t="s">
        <v>53</v>
      </c>
      <c r="T30" s="14" t="s">
        <v>54</v>
      </c>
      <c r="U30" s="14" t="s">
        <v>53</v>
      </c>
      <c r="V30" s="14" t="s">
        <v>53</v>
      </c>
    </row>
    <row r="31" spans="1:22" x14ac:dyDescent="0.35">
      <c r="A31" s="584" t="s">
        <v>115</v>
      </c>
      <c r="B31" s="736"/>
      <c r="C31" s="723"/>
      <c r="D31" s="26" t="s">
        <v>118</v>
      </c>
      <c r="E31" s="579" t="str">
        <f t="shared" si="4"/>
        <v>Click to view Test</v>
      </c>
      <c r="F31" s="4" t="s">
        <v>119</v>
      </c>
      <c r="G31" s="661">
        <f>COUNTIF(Summary!E:E,'E2E Scenarios'!D31)</f>
        <v>1</v>
      </c>
      <c r="H31" s="3"/>
      <c r="I31" s="14">
        <f t="shared" ca="1" si="5"/>
        <v>0</v>
      </c>
      <c r="J31" s="37" t="s">
        <v>51</v>
      </c>
      <c r="K31" s="14" t="s">
        <v>76</v>
      </c>
      <c r="L31" s="14" t="s">
        <v>53</v>
      </c>
      <c r="M31" s="14" t="s">
        <v>53</v>
      </c>
      <c r="N31" s="14" t="s">
        <v>53</v>
      </c>
      <c r="O31" s="14" t="s">
        <v>53</v>
      </c>
      <c r="P31" s="14" t="s">
        <v>53</v>
      </c>
      <c r="Q31" s="14" t="s">
        <v>53</v>
      </c>
      <c r="R31" s="14" t="s">
        <v>54</v>
      </c>
      <c r="S31" s="14" t="s">
        <v>53</v>
      </c>
      <c r="T31" s="14" t="s">
        <v>54</v>
      </c>
      <c r="U31" s="14" t="s">
        <v>53</v>
      </c>
      <c r="V31" s="14" t="s">
        <v>53</v>
      </c>
    </row>
    <row r="32" spans="1:22" hidden="1" x14ac:dyDescent="0.35">
      <c r="A32" s="23" t="s">
        <v>115</v>
      </c>
      <c r="B32" s="724" t="s">
        <v>120</v>
      </c>
      <c r="C32" s="721" t="s">
        <v>121</v>
      </c>
      <c r="D32" s="26" t="s">
        <v>84</v>
      </c>
      <c r="E32" s="26"/>
      <c r="F32" s="4" t="s">
        <v>85</v>
      </c>
      <c r="G32" s="4"/>
      <c r="H32" s="3"/>
      <c r="I32" s="3"/>
      <c r="J32" s="36" t="s">
        <v>61</v>
      </c>
      <c r="K32" s="14" t="s">
        <v>52</v>
      </c>
      <c r="L32" s="14" t="s">
        <v>53</v>
      </c>
      <c r="M32" s="14" t="s">
        <v>54</v>
      </c>
      <c r="N32" s="14" t="s">
        <v>54</v>
      </c>
      <c r="O32" s="14" t="s">
        <v>53</v>
      </c>
      <c r="P32" s="14" t="s">
        <v>54</v>
      </c>
      <c r="Q32" s="14" t="s">
        <v>54</v>
      </c>
      <c r="R32" s="14" t="s">
        <v>54</v>
      </c>
      <c r="S32" s="14" t="s">
        <v>53</v>
      </c>
      <c r="T32" s="14" t="s">
        <v>54</v>
      </c>
      <c r="U32" s="14" t="s">
        <v>53</v>
      </c>
      <c r="V32" s="14" t="s">
        <v>53</v>
      </c>
    </row>
    <row r="33" spans="1:22" hidden="1" x14ac:dyDescent="0.35">
      <c r="A33" s="23" t="s">
        <v>115</v>
      </c>
      <c r="B33" s="725"/>
      <c r="C33" s="722"/>
      <c r="D33" s="26" t="s">
        <v>86</v>
      </c>
      <c r="E33" s="26"/>
      <c r="F33" s="4" t="s">
        <v>87</v>
      </c>
      <c r="G33" s="4"/>
      <c r="H33" s="3"/>
      <c r="I33" s="3"/>
      <c r="J33" s="36" t="s">
        <v>61</v>
      </c>
      <c r="K33" s="14" t="s">
        <v>84</v>
      </c>
      <c r="L33" s="14" t="s">
        <v>53</v>
      </c>
      <c r="M33" s="14" t="s">
        <v>54</v>
      </c>
      <c r="N33" s="14" t="s">
        <v>54</v>
      </c>
      <c r="O33" s="14" t="s">
        <v>53</v>
      </c>
      <c r="P33" s="14" t="s">
        <v>54</v>
      </c>
      <c r="Q33" s="14" t="s">
        <v>54</v>
      </c>
      <c r="R33" s="14" t="s">
        <v>54</v>
      </c>
      <c r="S33" s="14" t="s">
        <v>53</v>
      </c>
      <c r="T33" s="14" t="s">
        <v>53</v>
      </c>
      <c r="U33" s="14" t="s">
        <v>53</v>
      </c>
      <c r="V33" s="14" t="s">
        <v>53</v>
      </c>
    </row>
    <row r="34" spans="1:22" hidden="1" x14ac:dyDescent="0.35">
      <c r="A34" s="23" t="s">
        <v>115</v>
      </c>
      <c r="B34" s="726"/>
      <c r="C34" s="723"/>
      <c r="D34" s="26" t="s">
        <v>122</v>
      </c>
      <c r="E34" s="26"/>
      <c r="F34" s="4" t="s">
        <v>123</v>
      </c>
      <c r="G34" s="4"/>
      <c r="H34" s="3"/>
      <c r="I34" s="3"/>
      <c r="J34" s="36" t="s">
        <v>61</v>
      </c>
      <c r="K34" s="14" t="s">
        <v>86</v>
      </c>
      <c r="L34" s="14" t="s">
        <v>53</v>
      </c>
      <c r="M34" s="14" t="s">
        <v>54</v>
      </c>
      <c r="N34" s="14" t="s">
        <v>54</v>
      </c>
      <c r="O34" s="14" t="s">
        <v>53</v>
      </c>
      <c r="P34" s="14" t="s">
        <v>54</v>
      </c>
      <c r="Q34" s="14" t="s">
        <v>54</v>
      </c>
      <c r="R34" s="14" t="s">
        <v>54</v>
      </c>
      <c r="S34" s="14" t="s">
        <v>53</v>
      </c>
      <c r="T34" s="14" t="s">
        <v>54</v>
      </c>
      <c r="U34" s="14" t="s">
        <v>53</v>
      </c>
      <c r="V34" s="14" t="s">
        <v>53</v>
      </c>
    </row>
    <row r="35" spans="1:22" hidden="1" x14ac:dyDescent="0.35">
      <c r="A35" s="23" t="s">
        <v>115</v>
      </c>
      <c r="B35" s="730" t="s">
        <v>124</v>
      </c>
      <c r="C35" s="721" t="s">
        <v>125</v>
      </c>
      <c r="D35" s="26" t="s">
        <v>94</v>
      </c>
      <c r="E35" s="26"/>
      <c r="F35" s="4" t="s">
        <v>95</v>
      </c>
      <c r="G35" s="4"/>
      <c r="H35" s="3"/>
      <c r="I35" s="3"/>
      <c r="J35" s="35" t="s">
        <v>68</v>
      </c>
      <c r="K35" s="14" t="s">
        <v>52</v>
      </c>
      <c r="L35" s="14" t="s">
        <v>53</v>
      </c>
      <c r="M35" s="14" t="s">
        <v>53</v>
      </c>
      <c r="N35" s="14" t="s">
        <v>53</v>
      </c>
      <c r="O35" s="14" t="s">
        <v>53</v>
      </c>
      <c r="P35" s="14" t="s">
        <v>53</v>
      </c>
      <c r="Q35" s="14" t="s">
        <v>53</v>
      </c>
      <c r="R35" s="14" t="s">
        <v>54</v>
      </c>
      <c r="S35" s="14" t="s">
        <v>53</v>
      </c>
      <c r="T35" s="14" t="s">
        <v>54</v>
      </c>
      <c r="U35" s="14" t="s">
        <v>53</v>
      </c>
      <c r="V35" s="14" t="s">
        <v>53</v>
      </c>
    </row>
    <row r="36" spans="1:22" ht="24" hidden="1" x14ac:dyDescent="0.35">
      <c r="A36" s="23" t="s">
        <v>115</v>
      </c>
      <c r="B36" s="731"/>
      <c r="C36" s="722"/>
      <c r="D36" s="26" t="s">
        <v>96</v>
      </c>
      <c r="E36" s="26"/>
      <c r="F36" s="4" t="s">
        <v>97</v>
      </c>
      <c r="G36" s="4"/>
      <c r="H36" s="3"/>
      <c r="I36" s="3"/>
      <c r="J36" s="35" t="s">
        <v>68</v>
      </c>
      <c r="K36" s="14" t="s">
        <v>94</v>
      </c>
      <c r="L36" s="14" t="s">
        <v>53</v>
      </c>
      <c r="M36" s="14" t="s">
        <v>53</v>
      </c>
      <c r="N36" s="14" t="s">
        <v>54</v>
      </c>
      <c r="O36" s="14" t="s">
        <v>54</v>
      </c>
      <c r="P36" s="14" t="s">
        <v>54</v>
      </c>
      <c r="Q36" s="14" t="s">
        <v>54</v>
      </c>
      <c r="R36" s="14" t="s">
        <v>54</v>
      </c>
      <c r="S36" s="14" t="s">
        <v>54</v>
      </c>
      <c r="T36" s="14" t="s">
        <v>54</v>
      </c>
      <c r="U36" s="14" t="s">
        <v>54</v>
      </c>
      <c r="V36" s="14" t="s">
        <v>54</v>
      </c>
    </row>
    <row r="37" spans="1:22" hidden="1" x14ac:dyDescent="0.35">
      <c r="A37" s="23" t="s">
        <v>115</v>
      </c>
      <c r="B37" s="732"/>
      <c r="C37" s="723"/>
      <c r="D37" s="26" t="s">
        <v>126</v>
      </c>
      <c r="E37" s="26"/>
      <c r="F37" s="4" t="s">
        <v>127</v>
      </c>
      <c r="G37" s="4"/>
      <c r="H37" s="3"/>
      <c r="I37" s="3"/>
      <c r="J37" s="35" t="s">
        <v>68</v>
      </c>
      <c r="K37" s="14" t="s">
        <v>96</v>
      </c>
      <c r="L37" s="14" t="s">
        <v>53</v>
      </c>
      <c r="M37" s="14" t="s">
        <v>53</v>
      </c>
      <c r="N37" s="14" t="s">
        <v>53</v>
      </c>
      <c r="O37" s="14" t="s">
        <v>53</v>
      </c>
      <c r="P37" s="14" t="s">
        <v>53</v>
      </c>
      <c r="Q37" s="14" t="s">
        <v>53</v>
      </c>
      <c r="R37" s="14" t="s">
        <v>54</v>
      </c>
      <c r="S37" s="14" t="s">
        <v>53</v>
      </c>
      <c r="T37" s="14" t="s">
        <v>54</v>
      </c>
      <c r="U37" s="14" t="s">
        <v>53</v>
      </c>
      <c r="V37" s="14" t="s">
        <v>53</v>
      </c>
    </row>
    <row r="38" spans="1:22" x14ac:dyDescent="0.35">
      <c r="A38" s="584" t="s">
        <v>128</v>
      </c>
      <c r="B38" s="727" t="s">
        <v>129</v>
      </c>
      <c r="C38" s="721" t="s">
        <v>130</v>
      </c>
      <c r="D38" s="26" t="s">
        <v>26</v>
      </c>
      <c r="E38" s="579" t="str">
        <f t="shared" ref="E38:E42" si="6">HYPERLINK("#'"&amp;D38&amp;"'!A1","Click to view Test")</f>
        <v>Click to view Test</v>
      </c>
      <c r="F38" s="4" t="s">
        <v>131</v>
      </c>
      <c r="G38" s="661">
        <f>COUNTIF(Summary!E:E,'E2E Scenarios'!D38)</f>
        <v>2</v>
      </c>
      <c r="H38" s="3"/>
      <c r="I38" s="14">
        <f t="shared" ref="I38:I42" ca="1" si="7">COUNTA(INDIRECT("'"&amp;D38&amp;"'!M14:M100"))</f>
        <v>0</v>
      </c>
      <c r="J38" s="37" t="s">
        <v>51</v>
      </c>
      <c r="K38" s="14" t="s">
        <v>52</v>
      </c>
      <c r="L38" s="14" t="s">
        <v>53</v>
      </c>
      <c r="M38" s="14" t="s">
        <v>53</v>
      </c>
      <c r="N38" s="14" t="s">
        <v>54</v>
      </c>
      <c r="O38" s="14" t="s">
        <v>53</v>
      </c>
      <c r="P38" s="14" t="s">
        <v>53</v>
      </c>
      <c r="Q38" s="14" t="s">
        <v>54</v>
      </c>
      <c r="R38" s="14" t="s">
        <v>53</v>
      </c>
      <c r="S38" s="14" t="s">
        <v>54</v>
      </c>
      <c r="T38" s="14" t="s">
        <v>54</v>
      </c>
      <c r="U38" s="14" t="s">
        <v>54</v>
      </c>
      <c r="V38" s="14" t="s">
        <v>54</v>
      </c>
    </row>
    <row r="39" spans="1:22" x14ac:dyDescent="0.35">
      <c r="A39" s="584" t="s">
        <v>128</v>
      </c>
      <c r="B39" s="728"/>
      <c r="C39" s="722"/>
      <c r="D39" s="26" t="s">
        <v>132</v>
      </c>
      <c r="E39" s="579" t="str">
        <f t="shared" si="6"/>
        <v>Click to view Test</v>
      </c>
      <c r="F39" s="4" t="s">
        <v>133</v>
      </c>
      <c r="G39" s="661">
        <f>COUNTIF(Summary!E:E,'E2E Scenarios'!D39)</f>
        <v>2</v>
      </c>
      <c r="H39" s="3"/>
      <c r="I39" s="14">
        <f t="shared" ca="1" si="7"/>
        <v>0</v>
      </c>
      <c r="J39" s="37" t="s">
        <v>51</v>
      </c>
      <c r="K39" s="14" t="s">
        <v>26</v>
      </c>
      <c r="L39" s="14" t="s">
        <v>53</v>
      </c>
      <c r="M39" s="14" t="s">
        <v>53</v>
      </c>
      <c r="N39" s="14" t="s">
        <v>53</v>
      </c>
      <c r="O39" s="14" t="s">
        <v>53</v>
      </c>
      <c r="P39" s="14" t="s">
        <v>53</v>
      </c>
      <c r="Q39" s="14" t="s">
        <v>54</v>
      </c>
      <c r="R39" s="14" t="s">
        <v>54</v>
      </c>
      <c r="S39" s="14" t="s">
        <v>54</v>
      </c>
      <c r="T39" s="14" t="s">
        <v>54</v>
      </c>
      <c r="U39" s="14" t="s">
        <v>53</v>
      </c>
      <c r="V39" s="14" t="s">
        <v>54</v>
      </c>
    </row>
    <row r="40" spans="1:22" x14ac:dyDescent="0.35">
      <c r="A40" s="584" t="s">
        <v>128</v>
      </c>
      <c r="B40" s="728"/>
      <c r="C40" s="722"/>
      <c r="D40" s="26" t="s">
        <v>134</v>
      </c>
      <c r="E40" s="579" t="str">
        <f t="shared" si="6"/>
        <v>Click to view Test</v>
      </c>
      <c r="F40" s="4" t="s">
        <v>135</v>
      </c>
      <c r="G40" s="661">
        <f>COUNTIF(Summary!E:E,'E2E Scenarios'!D40)</f>
        <v>1</v>
      </c>
      <c r="H40" s="3"/>
      <c r="I40" s="14">
        <f t="shared" ca="1" si="7"/>
        <v>0</v>
      </c>
      <c r="J40" s="37" t="s">
        <v>51</v>
      </c>
      <c r="K40" s="14" t="s">
        <v>132</v>
      </c>
      <c r="L40" s="14" t="s">
        <v>53</v>
      </c>
      <c r="M40" s="14" t="s">
        <v>53</v>
      </c>
      <c r="N40" s="14" t="s">
        <v>54</v>
      </c>
      <c r="O40" s="14" t="s">
        <v>53</v>
      </c>
      <c r="P40" s="14" t="s">
        <v>54</v>
      </c>
      <c r="Q40" s="14" t="s">
        <v>54</v>
      </c>
      <c r="R40" s="14" t="s">
        <v>54</v>
      </c>
      <c r="S40" s="14" t="s">
        <v>54</v>
      </c>
      <c r="T40" s="14" t="s">
        <v>54</v>
      </c>
      <c r="U40" s="14" t="s">
        <v>54</v>
      </c>
      <c r="V40" s="14" t="s">
        <v>54</v>
      </c>
    </row>
    <row r="41" spans="1:22" x14ac:dyDescent="0.35">
      <c r="A41" s="584" t="s">
        <v>128</v>
      </c>
      <c r="B41" s="728"/>
      <c r="C41" s="722"/>
      <c r="D41" s="26" t="s">
        <v>136</v>
      </c>
      <c r="E41" s="579" t="str">
        <f t="shared" si="6"/>
        <v>Click to view Test</v>
      </c>
      <c r="F41" s="4" t="s">
        <v>137</v>
      </c>
      <c r="G41" s="661">
        <f>COUNTIF(Summary!E:E,'E2E Scenarios'!D41)</f>
        <v>1</v>
      </c>
      <c r="H41" s="3"/>
      <c r="I41" s="14">
        <f t="shared" ca="1" si="7"/>
        <v>0</v>
      </c>
      <c r="J41" s="37" t="s">
        <v>51</v>
      </c>
      <c r="K41" s="14" t="s">
        <v>134</v>
      </c>
      <c r="L41" s="14" t="s">
        <v>53</v>
      </c>
      <c r="M41" s="14" t="s">
        <v>53</v>
      </c>
      <c r="N41" s="14" t="s">
        <v>53</v>
      </c>
      <c r="O41" s="14" t="s">
        <v>53</v>
      </c>
      <c r="P41" s="14" t="s">
        <v>53</v>
      </c>
      <c r="Q41" s="14" t="s">
        <v>54</v>
      </c>
      <c r="R41" s="14" t="s">
        <v>54</v>
      </c>
      <c r="S41" s="14" t="s">
        <v>54</v>
      </c>
      <c r="T41" s="14" t="s">
        <v>53</v>
      </c>
      <c r="U41" s="14" t="s">
        <v>53</v>
      </c>
      <c r="V41" s="14" t="s">
        <v>54</v>
      </c>
    </row>
    <row r="42" spans="1:22" x14ac:dyDescent="0.35">
      <c r="A42" s="584" t="s">
        <v>128</v>
      </c>
      <c r="B42" s="729"/>
      <c r="C42" s="723"/>
      <c r="D42" s="26" t="s">
        <v>138</v>
      </c>
      <c r="E42" s="579" t="str">
        <f t="shared" si="6"/>
        <v>Click to view Test</v>
      </c>
      <c r="F42" s="4" t="s">
        <v>139</v>
      </c>
      <c r="G42" s="661">
        <f>COUNTIF(Summary!E:E,'E2E Scenarios'!D42)</f>
        <v>1</v>
      </c>
      <c r="H42" s="3"/>
      <c r="I42" s="14">
        <f t="shared" ca="1" si="7"/>
        <v>0</v>
      </c>
      <c r="J42" s="37" t="s">
        <v>51</v>
      </c>
      <c r="K42" s="14" t="s">
        <v>136</v>
      </c>
      <c r="L42" s="14" t="s">
        <v>53</v>
      </c>
      <c r="M42" s="14" t="s">
        <v>53</v>
      </c>
      <c r="N42" s="14" t="s">
        <v>54</v>
      </c>
      <c r="O42" s="14" t="s">
        <v>53</v>
      </c>
      <c r="P42" s="14" t="s">
        <v>53</v>
      </c>
      <c r="Q42" s="14" t="s">
        <v>54</v>
      </c>
      <c r="R42" s="14" t="s">
        <v>54</v>
      </c>
      <c r="S42" s="14" t="s">
        <v>54</v>
      </c>
      <c r="T42" s="14" t="s">
        <v>54</v>
      </c>
      <c r="U42" s="14" t="s">
        <v>54</v>
      </c>
      <c r="V42" s="14" t="s">
        <v>54</v>
      </c>
    </row>
    <row r="43" spans="1:22" hidden="1" x14ac:dyDescent="0.35">
      <c r="A43" s="23" t="s">
        <v>140</v>
      </c>
      <c r="B43" s="724" t="s">
        <v>141</v>
      </c>
      <c r="C43" s="721" t="s">
        <v>142</v>
      </c>
      <c r="D43" s="26" t="s">
        <v>143</v>
      </c>
      <c r="E43" s="26"/>
      <c r="F43" s="4" t="s">
        <v>144</v>
      </c>
      <c r="G43" s="4"/>
      <c r="H43" s="3"/>
      <c r="I43" s="3"/>
      <c r="J43" s="36" t="s">
        <v>61</v>
      </c>
      <c r="K43" s="14" t="s">
        <v>52</v>
      </c>
      <c r="L43" s="14" t="s">
        <v>53</v>
      </c>
      <c r="M43" s="14" t="s">
        <v>54</v>
      </c>
      <c r="N43" s="14" t="s">
        <v>54</v>
      </c>
      <c r="O43" s="14" t="s">
        <v>53</v>
      </c>
      <c r="P43" s="14" t="s">
        <v>54</v>
      </c>
      <c r="Q43" s="14" t="s">
        <v>54</v>
      </c>
      <c r="R43" s="14" t="s">
        <v>54</v>
      </c>
      <c r="S43" s="14" t="s">
        <v>54</v>
      </c>
      <c r="T43" s="14" t="s">
        <v>54</v>
      </c>
      <c r="U43" s="14" t="s">
        <v>54</v>
      </c>
      <c r="V43" s="14" t="s">
        <v>54</v>
      </c>
    </row>
    <row r="44" spans="1:22" hidden="1" x14ac:dyDescent="0.35">
      <c r="A44" s="23" t="s">
        <v>140</v>
      </c>
      <c r="B44" s="725"/>
      <c r="C44" s="722"/>
      <c r="D44" s="26" t="s">
        <v>145</v>
      </c>
      <c r="E44" s="26"/>
      <c r="F44" s="4" t="s">
        <v>146</v>
      </c>
      <c r="G44" s="4"/>
      <c r="H44" s="3"/>
      <c r="I44" s="3"/>
      <c r="J44" s="36" t="s">
        <v>61</v>
      </c>
      <c r="K44" s="14" t="s">
        <v>143</v>
      </c>
      <c r="L44" s="14" t="s">
        <v>53</v>
      </c>
      <c r="M44" s="14" t="s">
        <v>54</v>
      </c>
      <c r="N44" s="14" t="s">
        <v>54</v>
      </c>
      <c r="O44" s="14" t="s">
        <v>53</v>
      </c>
      <c r="P44" s="14" t="s">
        <v>54</v>
      </c>
      <c r="Q44" s="14" t="s">
        <v>54</v>
      </c>
      <c r="R44" s="14" t="s">
        <v>54</v>
      </c>
      <c r="S44" s="14" t="s">
        <v>54</v>
      </c>
      <c r="T44" s="14" t="s">
        <v>54</v>
      </c>
      <c r="U44" s="14" t="s">
        <v>53</v>
      </c>
      <c r="V44" s="14" t="s">
        <v>54</v>
      </c>
    </row>
    <row r="45" spans="1:22" hidden="1" x14ac:dyDescent="0.35">
      <c r="A45" s="23" t="s">
        <v>140</v>
      </c>
      <c r="B45" s="725"/>
      <c r="C45" s="722"/>
      <c r="D45" s="26" t="s">
        <v>147</v>
      </c>
      <c r="E45" s="26"/>
      <c r="F45" s="4" t="s">
        <v>148</v>
      </c>
      <c r="G45" s="4"/>
      <c r="H45" s="3"/>
      <c r="I45" s="3"/>
      <c r="J45" s="36" t="s">
        <v>61</v>
      </c>
      <c r="K45" s="14" t="s">
        <v>145</v>
      </c>
      <c r="L45" s="14" t="s">
        <v>53</v>
      </c>
      <c r="M45" s="14" t="s">
        <v>54</v>
      </c>
      <c r="N45" s="14" t="s">
        <v>54</v>
      </c>
      <c r="O45" s="14" t="s">
        <v>53</v>
      </c>
      <c r="P45" s="14" t="s">
        <v>54</v>
      </c>
      <c r="Q45" s="14" t="s">
        <v>54</v>
      </c>
      <c r="R45" s="14" t="s">
        <v>54</v>
      </c>
      <c r="S45" s="14" t="s">
        <v>54</v>
      </c>
      <c r="T45" s="14" t="s">
        <v>54</v>
      </c>
      <c r="U45" s="14" t="s">
        <v>54</v>
      </c>
      <c r="V45" s="14" t="s">
        <v>54</v>
      </c>
    </row>
    <row r="46" spans="1:22" hidden="1" x14ac:dyDescent="0.35">
      <c r="A46" s="23" t="s">
        <v>140</v>
      </c>
      <c r="B46" s="725"/>
      <c r="C46" s="722"/>
      <c r="D46" s="26" t="s">
        <v>149</v>
      </c>
      <c r="E46" s="26"/>
      <c r="F46" s="4" t="s">
        <v>150</v>
      </c>
      <c r="G46" s="4"/>
      <c r="H46" s="3"/>
      <c r="I46" s="3"/>
      <c r="J46" s="36" t="s">
        <v>61</v>
      </c>
      <c r="K46" s="14" t="s">
        <v>147</v>
      </c>
      <c r="L46" s="14" t="s">
        <v>53</v>
      </c>
      <c r="M46" s="14" t="s">
        <v>54</v>
      </c>
      <c r="N46" s="14" t="s">
        <v>54</v>
      </c>
      <c r="O46" s="14" t="s">
        <v>53</v>
      </c>
      <c r="P46" s="14" t="s">
        <v>54</v>
      </c>
      <c r="Q46" s="14" t="s">
        <v>54</v>
      </c>
      <c r="R46" s="14" t="s">
        <v>54</v>
      </c>
      <c r="S46" s="14" t="s">
        <v>54</v>
      </c>
      <c r="T46" s="14" t="s">
        <v>53</v>
      </c>
      <c r="U46" s="14" t="s">
        <v>53</v>
      </c>
      <c r="V46" s="14" t="s">
        <v>54</v>
      </c>
    </row>
    <row r="47" spans="1:22" hidden="1" x14ac:dyDescent="0.35">
      <c r="A47" s="23" t="s">
        <v>140</v>
      </c>
      <c r="B47" s="725"/>
      <c r="C47" s="722"/>
      <c r="D47" s="26" t="s">
        <v>151</v>
      </c>
      <c r="E47" s="26"/>
      <c r="F47" s="4" t="s">
        <v>152</v>
      </c>
      <c r="G47" s="4"/>
      <c r="H47" s="3"/>
      <c r="I47" s="3"/>
      <c r="J47" s="36" t="s">
        <v>61</v>
      </c>
      <c r="K47" s="14" t="s">
        <v>149</v>
      </c>
      <c r="L47" s="14" t="s">
        <v>53</v>
      </c>
      <c r="M47" s="14" t="s">
        <v>54</v>
      </c>
      <c r="N47" s="14" t="s">
        <v>54</v>
      </c>
      <c r="O47" s="14" t="s">
        <v>54</v>
      </c>
      <c r="P47" s="14" t="s">
        <v>54</v>
      </c>
      <c r="Q47" s="14" t="s">
        <v>54</v>
      </c>
      <c r="R47" s="14" t="s">
        <v>54</v>
      </c>
      <c r="S47" s="14" t="s">
        <v>54</v>
      </c>
      <c r="T47" s="14" t="s">
        <v>54</v>
      </c>
      <c r="U47" s="14" t="s">
        <v>54</v>
      </c>
      <c r="V47" s="14" t="s">
        <v>54</v>
      </c>
    </row>
    <row r="48" spans="1:22" ht="24" hidden="1" x14ac:dyDescent="0.35">
      <c r="A48" s="23" t="s">
        <v>140</v>
      </c>
      <c r="B48" s="726"/>
      <c r="C48" s="723"/>
      <c r="D48" s="26" t="s">
        <v>153</v>
      </c>
      <c r="E48" s="26"/>
      <c r="F48" s="4" t="s">
        <v>154</v>
      </c>
      <c r="G48" s="4"/>
      <c r="H48" s="3"/>
      <c r="I48" s="3"/>
      <c r="J48" s="36" t="s">
        <v>61</v>
      </c>
      <c r="K48" s="14" t="s">
        <v>151</v>
      </c>
      <c r="L48" s="14" t="s">
        <v>53</v>
      </c>
      <c r="M48" s="14" t="s">
        <v>54</v>
      </c>
      <c r="N48" s="14" t="s">
        <v>54</v>
      </c>
      <c r="O48" s="14" t="s">
        <v>54</v>
      </c>
      <c r="P48" s="14" t="s">
        <v>54</v>
      </c>
      <c r="Q48" s="14" t="s">
        <v>54</v>
      </c>
      <c r="R48" s="14" t="s">
        <v>54</v>
      </c>
      <c r="S48" s="14" t="s">
        <v>54</v>
      </c>
      <c r="T48" s="14" t="s">
        <v>54</v>
      </c>
      <c r="U48" s="14" t="s">
        <v>53</v>
      </c>
      <c r="V48" s="14" t="s">
        <v>54</v>
      </c>
    </row>
    <row r="49" spans="1:22" x14ac:dyDescent="0.35">
      <c r="A49" s="584" t="s">
        <v>155</v>
      </c>
      <c r="B49" s="727" t="s">
        <v>156</v>
      </c>
      <c r="C49" s="721" t="s">
        <v>157</v>
      </c>
      <c r="D49" s="33" t="s">
        <v>26</v>
      </c>
      <c r="E49" s="579" t="str">
        <f t="shared" ref="E49:E56" si="8">HYPERLINK("#'"&amp;D49&amp;"'!A1","Click to view Test")</f>
        <v>Click to view Test</v>
      </c>
      <c r="F49" s="4" t="s">
        <v>131</v>
      </c>
      <c r="G49" s="661">
        <f>COUNTIF(Summary!E:E,'E2E Scenarios'!D49)</f>
        <v>2</v>
      </c>
      <c r="H49" s="3"/>
      <c r="I49" s="14">
        <f t="shared" ref="I49:I56" ca="1" si="9">COUNTA(INDIRECT("'"&amp;D49&amp;"'!M14:M100"))</f>
        <v>0</v>
      </c>
      <c r="J49" s="37" t="s">
        <v>51</v>
      </c>
      <c r="K49" s="14" t="s">
        <v>52</v>
      </c>
      <c r="L49" s="14" t="s">
        <v>53</v>
      </c>
      <c r="M49" s="14" t="s">
        <v>53</v>
      </c>
      <c r="N49" s="14" t="s">
        <v>53</v>
      </c>
      <c r="O49" s="14" t="s">
        <v>53</v>
      </c>
      <c r="P49" s="14" t="s">
        <v>53</v>
      </c>
      <c r="Q49" s="14" t="s">
        <v>54</v>
      </c>
      <c r="R49" s="14" t="s">
        <v>53</v>
      </c>
      <c r="S49" s="14" t="s">
        <v>54</v>
      </c>
      <c r="T49" s="14" t="s">
        <v>54</v>
      </c>
      <c r="U49" s="14" t="s">
        <v>53</v>
      </c>
      <c r="V49" s="14" t="s">
        <v>54</v>
      </c>
    </row>
    <row r="50" spans="1:22" x14ac:dyDescent="0.35">
      <c r="A50" s="584" t="s">
        <v>155</v>
      </c>
      <c r="B50" s="728"/>
      <c r="C50" s="722"/>
      <c r="D50" s="26" t="s">
        <v>158</v>
      </c>
      <c r="E50" s="579" t="str">
        <f t="shared" si="8"/>
        <v>Click to view Test</v>
      </c>
      <c r="F50" s="4" t="s">
        <v>159</v>
      </c>
      <c r="G50" s="661">
        <f>COUNTIF(Summary!E:E,'E2E Scenarios'!D50)</f>
        <v>2</v>
      </c>
      <c r="H50" s="3"/>
      <c r="I50" s="14">
        <f t="shared" ca="1" si="9"/>
        <v>0</v>
      </c>
      <c r="J50" s="37" t="s">
        <v>51</v>
      </c>
      <c r="K50" s="14" t="s">
        <v>26</v>
      </c>
      <c r="L50" s="14" t="s">
        <v>53</v>
      </c>
      <c r="M50" s="14" t="s">
        <v>53</v>
      </c>
      <c r="N50" s="14" t="s">
        <v>54</v>
      </c>
      <c r="O50" s="14" t="s">
        <v>53</v>
      </c>
      <c r="P50" s="14" t="s">
        <v>53</v>
      </c>
      <c r="Q50" s="14" t="s">
        <v>54</v>
      </c>
      <c r="R50" s="14" t="s">
        <v>54</v>
      </c>
      <c r="S50" s="14" t="s">
        <v>54</v>
      </c>
      <c r="T50" s="14" t="s">
        <v>54</v>
      </c>
      <c r="U50" s="14" t="s">
        <v>54</v>
      </c>
      <c r="V50" s="14" t="s">
        <v>54</v>
      </c>
    </row>
    <row r="51" spans="1:22" x14ac:dyDescent="0.35">
      <c r="A51" s="584" t="s">
        <v>155</v>
      </c>
      <c r="B51" s="728"/>
      <c r="C51" s="722"/>
      <c r="D51" s="26" t="s">
        <v>134</v>
      </c>
      <c r="E51" s="579" t="str">
        <f t="shared" si="8"/>
        <v>Click to view Test</v>
      </c>
      <c r="F51" s="4" t="s">
        <v>135</v>
      </c>
      <c r="G51" s="661">
        <f>COUNTIF(Summary!E:E,'E2E Scenarios'!D51)</f>
        <v>1</v>
      </c>
      <c r="H51" s="3"/>
      <c r="I51" s="14">
        <f t="shared" ca="1" si="9"/>
        <v>0</v>
      </c>
      <c r="J51" s="37" t="s">
        <v>51</v>
      </c>
      <c r="K51" s="14" t="s">
        <v>158</v>
      </c>
      <c r="L51" s="14" t="s">
        <v>53</v>
      </c>
      <c r="M51" s="14" t="s">
        <v>53</v>
      </c>
      <c r="N51" s="14" t="s">
        <v>53</v>
      </c>
      <c r="O51" s="14" t="s">
        <v>53</v>
      </c>
      <c r="P51" s="14" t="s">
        <v>53</v>
      </c>
      <c r="Q51" s="14" t="s">
        <v>54</v>
      </c>
      <c r="R51" s="14" t="s">
        <v>54</v>
      </c>
      <c r="S51" s="14" t="s">
        <v>54</v>
      </c>
      <c r="T51" s="14" t="s">
        <v>53</v>
      </c>
      <c r="U51" s="14" t="s">
        <v>53</v>
      </c>
      <c r="V51" s="14" t="s">
        <v>54</v>
      </c>
    </row>
    <row r="52" spans="1:22" x14ac:dyDescent="0.35">
      <c r="A52" s="584" t="s">
        <v>155</v>
      </c>
      <c r="B52" s="728"/>
      <c r="C52" s="722"/>
      <c r="D52" s="26" t="s">
        <v>136</v>
      </c>
      <c r="E52" s="579" t="str">
        <f t="shared" si="8"/>
        <v>Click to view Test</v>
      </c>
      <c r="F52" s="4" t="s">
        <v>137</v>
      </c>
      <c r="G52" s="661">
        <f>COUNTIF(Summary!E:E,'E2E Scenarios'!D52)</f>
        <v>1</v>
      </c>
      <c r="H52" s="3"/>
      <c r="I52" s="14">
        <f t="shared" ca="1" si="9"/>
        <v>0</v>
      </c>
      <c r="J52" s="37" t="s">
        <v>51</v>
      </c>
      <c r="K52" s="14" t="s">
        <v>134</v>
      </c>
      <c r="L52" s="14" t="s">
        <v>53</v>
      </c>
      <c r="M52" s="14" t="s">
        <v>53</v>
      </c>
      <c r="N52" s="14" t="s">
        <v>53</v>
      </c>
      <c r="O52" s="14" t="s">
        <v>53</v>
      </c>
      <c r="P52" s="14" t="s">
        <v>53</v>
      </c>
      <c r="Q52" s="14" t="s">
        <v>54</v>
      </c>
      <c r="R52" s="14" t="s">
        <v>54</v>
      </c>
      <c r="S52" s="14" t="s">
        <v>54</v>
      </c>
      <c r="T52" s="14" t="s">
        <v>54</v>
      </c>
      <c r="U52" s="14" t="s">
        <v>54</v>
      </c>
      <c r="V52" s="14" t="s">
        <v>54</v>
      </c>
    </row>
    <row r="53" spans="1:22" ht="24" x14ac:dyDescent="0.35">
      <c r="A53" s="584" t="s">
        <v>155</v>
      </c>
      <c r="B53" s="728"/>
      <c r="C53" s="722"/>
      <c r="D53" s="26" t="s">
        <v>160</v>
      </c>
      <c r="E53" s="579" t="str">
        <f t="shared" si="8"/>
        <v>Click to view Test</v>
      </c>
      <c r="F53" s="4" t="s">
        <v>161</v>
      </c>
      <c r="G53" s="661">
        <f>COUNTIF(Summary!E:E,'E2E Scenarios'!D53)</f>
        <v>1</v>
      </c>
      <c r="H53" s="3"/>
      <c r="I53" s="14">
        <f t="shared" ca="1" si="9"/>
        <v>0</v>
      </c>
      <c r="J53" s="37" t="s">
        <v>51</v>
      </c>
      <c r="K53" s="14" t="s">
        <v>136</v>
      </c>
      <c r="L53" s="14" t="s">
        <v>53</v>
      </c>
      <c r="M53" s="39" t="s">
        <v>53</v>
      </c>
      <c r="N53" s="14" t="s">
        <v>53</v>
      </c>
      <c r="O53" s="39" t="s">
        <v>53</v>
      </c>
      <c r="P53" s="14" t="s">
        <v>53</v>
      </c>
      <c r="Q53" s="14" t="s">
        <v>54</v>
      </c>
      <c r="R53" s="14" t="s">
        <v>54</v>
      </c>
      <c r="S53" s="14" t="s">
        <v>54</v>
      </c>
      <c r="T53" s="14" t="s">
        <v>54</v>
      </c>
      <c r="U53" s="14" t="s">
        <v>53</v>
      </c>
      <c r="V53" s="14" t="s">
        <v>54</v>
      </c>
    </row>
    <row r="54" spans="1:22" x14ac:dyDescent="0.35">
      <c r="A54" s="584" t="s">
        <v>155</v>
      </c>
      <c r="B54" s="729"/>
      <c r="C54" s="723"/>
      <c r="D54" s="26" t="s">
        <v>138</v>
      </c>
      <c r="E54" s="579" t="str">
        <f t="shared" si="8"/>
        <v>Click to view Test</v>
      </c>
      <c r="F54" s="4" t="s">
        <v>139</v>
      </c>
      <c r="G54" s="661">
        <f>COUNTIF(Summary!E:E,'E2E Scenarios'!D54)</f>
        <v>1</v>
      </c>
      <c r="H54" s="3"/>
      <c r="I54" s="14">
        <f t="shared" ca="1" si="9"/>
        <v>0</v>
      </c>
      <c r="J54" s="37" t="s">
        <v>51</v>
      </c>
      <c r="K54" s="14" t="s">
        <v>160</v>
      </c>
      <c r="L54" s="14" t="s">
        <v>53</v>
      </c>
      <c r="M54" s="14" t="s">
        <v>53</v>
      </c>
      <c r="N54" s="14" t="s">
        <v>53</v>
      </c>
      <c r="O54" s="14" t="s">
        <v>53</v>
      </c>
      <c r="P54" s="14" t="s">
        <v>53</v>
      </c>
      <c r="Q54" s="14" t="s">
        <v>54</v>
      </c>
      <c r="R54" s="14" t="s">
        <v>54</v>
      </c>
      <c r="S54" s="14" t="s">
        <v>54</v>
      </c>
      <c r="T54" s="14" t="s">
        <v>54</v>
      </c>
      <c r="U54" s="14" t="s">
        <v>53</v>
      </c>
      <c r="V54" s="14" t="s">
        <v>54</v>
      </c>
    </row>
    <row r="55" spans="1:22" x14ac:dyDescent="0.35">
      <c r="A55" s="585" t="s">
        <v>162</v>
      </c>
      <c r="B55" s="727" t="s">
        <v>163</v>
      </c>
      <c r="C55" s="721" t="s">
        <v>164</v>
      </c>
      <c r="D55" s="26" t="s">
        <v>158</v>
      </c>
      <c r="E55" s="579" t="str">
        <f t="shared" si="8"/>
        <v>Click to view Test</v>
      </c>
      <c r="F55" s="4" t="s">
        <v>159</v>
      </c>
      <c r="G55" s="661">
        <f>COUNTIF(Summary!E:E,'E2E Scenarios'!D55)</f>
        <v>2</v>
      </c>
      <c r="H55" s="3"/>
      <c r="I55" s="14">
        <f t="shared" ca="1" si="9"/>
        <v>0</v>
      </c>
      <c r="J55" s="37" t="s">
        <v>51</v>
      </c>
      <c r="K55" s="14" t="s">
        <v>52</v>
      </c>
      <c r="L55" s="14" t="s">
        <v>53</v>
      </c>
      <c r="M55" s="14" t="s">
        <v>53</v>
      </c>
      <c r="N55" s="14" t="s">
        <v>53</v>
      </c>
      <c r="O55" s="14" t="s">
        <v>53</v>
      </c>
      <c r="P55" s="14" t="s">
        <v>53</v>
      </c>
      <c r="Q55" s="14" t="s">
        <v>54</v>
      </c>
      <c r="R55" s="14" t="s">
        <v>54</v>
      </c>
      <c r="S55" s="14" t="s">
        <v>54</v>
      </c>
      <c r="T55" s="14" t="s">
        <v>54</v>
      </c>
      <c r="U55" s="14" t="s">
        <v>53</v>
      </c>
      <c r="V55" s="14" t="s">
        <v>54</v>
      </c>
    </row>
    <row r="56" spans="1:22" x14ac:dyDescent="0.35">
      <c r="A56" s="585" t="s">
        <v>162</v>
      </c>
      <c r="B56" s="729"/>
      <c r="C56" s="723"/>
      <c r="D56" s="26" t="s">
        <v>165</v>
      </c>
      <c r="E56" s="579" t="str">
        <f t="shared" si="8"/>
        <v>Click to view Test</v>
      </c>
      <c r="F56" s="4" t="s">
        <v>166</v>
      </c>
      <c r="G56" s="661">
        <f>COUNTIF(Summary!E:E,'E2E Scenarios'!D56)</f>
        <v>1</v>
      </c>
      <c r="H56" s="3"/>
      <c r="I56" s="14">
        <f t="shared" ca="1" si="9"/>
        <v>0</v>
      </c>
      <c r="J56" s="37" t="s">
        <v>51</v>
      </c>
      <c r="K56" s="14" t="s">
        <v>158</v>
      </c>
      <c r="L56" s="14" t="s">
        <v>53</v>
      </c>
      <c r="M56" s="14" t="s">
        <v>53</v>
      </c>
      <c r="N56" s="14" t="s">
        <v>53</v>
      </c>
      <c r="O56" s="14" t="s">
        <v>53</v>
      </c>
      <c r="P56" s="14" t="s">
        <v>53</v>
      </c>
      <c r="Q56" s="14" t="s">
        <v>54</v>
      </c>
      <c r="R56" s="14" t="s">
        <v>54</v>
      </c>
      <c r="S56" s="14" t="s">
        <v>54</v>
      </c>
      <c r="T56" s="14" t="s">
        <v>54</v>
      </c>
      <c r="U56" s="14" t="s">
        <v>53</v>
      </c>
      <c r="V56" s="14" t="s">
        <v>54</v>
      </c>
    </row>
    <row r="57" spans="1:22" hidden="1" x14ac:dyDescent="0.35">
      <c r="A57" s="24" t="s">
        <v>162</v>
      </c>
      <c r="B57" s="724" t="s">
        <v>167</v>
      </c>
      <c r="C57" s="721" t="s">
        <v>168</v>
      </c>
      <c r="D57" s="26" t="s">
        <v>145</v>
      </c>
      <c r="E57" s="26"/>
      <c r="F57" s="4" t="s">
        <v>146</v>
      </c>
      <c r="G57" s="4"/>
      <c r="H57" s="3"/>
      <c r="I57" s="3"/>
      <c r="J57" s="36" t="s">
        <v>61</v>
      </c>
      <c r="K57" s="14" t="s">
        <v>52</v>
      </c>
      <c r="L57" s="14" t="s">
        <v>53</v>
      </c>
      <c r="M57" s="14" t="s">
        <v>54</v>
      </c>
      <c r="N57" s="14" t="s">
        <v>54</v>
      </c>
      <c r="O57" s="14" t="s">
        <v>53</v>
      </c>
      <c r="P57" s="14" t="s">
        <v>54</v>
      </c>
      <c r="Q57" s="14" t="s">
        <v>54</v>
      </c>
      <c r="R57" s="14" t="s">
        <v>54</v>
      </c>
      <c r="S57" s="14" t="s">
        <v>54</v>
      </c>
      <c r="T57" s="14" t="s">
        <v>54</v>
      </c>
      <c r="U57" s="14" t="s">
        <v>53</v>
      </c>
      <c r="V57" s="14" t="s">
        <v>54</v>
      </c>
    </row>
    <row r="58" spans="1:22" hidden="1" x14ac:dyDescent="0.35">
      <c r="A58" s="24" t="s">
        <v>162</v>
      </c>
      <c r="B58" s="726"/>
      <c r="C58" s="723"/>
      <c r="D58" s="26" t="s">
        <v>169</v>
      </c>
      <c r="E58" s="26"/>
      <c r="F58" s="4" t="s">
        <v>170</v>
      </c>
      <c r="G58" s="4"/>
      <c r="H58" s="3"/>
      <c r="I58" s="3"/>
      <c r="J58" s="36" t="s">
        <v>61</v>
      </c>
      <c r="K58" s="14" t="s">
        <v>145</v>
      </c>
      <c r="L58" s="14" t="s">
        <v>53</v>
      </c>
      <c r="M58" s="14" t="s">
        <v>54</v>
      </c>
      <c r="N58" s="14" t="s">
        <v>54</v>
      </c>
      <c r="O58" s="14" t="s">
        <v>53</v>
      </c>
      <c r="P58" s="14" t="s">
        <v>54</v>
      </c>
      <c r="Q58" s="14" t="s">
        <v>54</v>
      </c>
      <c r="R58" s="14" t="s">
        <v>54</v>
      </c>
      <c r="S58" s="14" t="s">
        <v>54</v>
      </c>
      <c r="T58" s="14" t="s">
        <v>54</v>
      </c>
      <c r="U58" s="14" t="s">
        <v>53</v>
      </c>
      <c r="V58" s="14" t="s">
        <v>54</v>
      </c>
    </row>
    <row r="59" spans="1:22" x14ac:dyDescent="0.35">
      <c r="A59" s="586" t="s">
        <v>228</v>
      </c>
      <c r="B59" s="733" t="s">
        <v>229</v>
      </c>
      <c r="C59" s="718" t="s">
        <v>230</v>
      </c>
      <c r="D59" s="282" t="s">
        <v>231</v>
      </c>
      <c r="E59" s="579" t="str">
        <f t="shared" ref="E59:E65" si="10">HYPERLINK("#'"&amp;D59&amp;"'!A1","Click to view Test")</f>
        <v>Click to view Test</v>
      </c>
      <c r="F59" s="65" t="s">
        <v>232</v>
      </c>
      <c r="G59" s="661">
        <f>COUNTIF(Summary!E:E,'E2E Scenarios'!D59)</f>
        <v>1</v>
      </c>
      <c r="H59" s="64"/>
      <c r="I59" s="14">
        <f t="shared" ref="I59:I65" ca="1" si="11">COUNTA(INDIRECT("'"&amp;D59&amp;"'!M14:M100"))</f>
        <v>0</v>
      </c>
      <c r="J59" s="303" t="s">
        <v>51</v>
      </c>
      <c r="K59" s="246" t="s">
        <v>52</v>
      </c>
      <c r="L59" s="246" t="s">
        <v>53</v>
      </c>
      <c r="M59" s="379" t="s">
        <v>53</v>
      </c>
      <c r="N59" s="246" t="s">
        <v>53</v>
      </c>
      <c r="O59" s="246" t="s">
        <v>54</v>
      </c>
      <c r="P59" s="246" t="s">
        <v>53</v>
      </c>
      <c r="Q59" s="246" t="s">
        <v>53</v>
      </c>
      <c r="R59" s="246" t="s">
        <v>54</v>
      </c>
      <c r="S59" s="246" t="s">
        <v>54</v>
      </c>
      <c r="T59" s="246" t="s">
        <v>54</v>
      </c>
      <c r="U59" s="246" t="s">
        <v>53</v>
      </c>
      <c r="V59" s="246" t="s">
        <v>54</v>
      </c>
    </row>
    <row r="60" spans="1:22" x14ac:dyDescent="0.35">
      <c r="A60" s="586" t="s">
        <v>228</v>
      </c>
      <c r="B60" s="734"/>
      <c r="C60" s="719"/>
      <c r="D60" s="282" t="s">
        <v>74</v>
      </c>
      <c r="E60" s="579" t="str">
        <f t="shared" si="10"/>
        <v>Click to view Test</v>
      </c>
      <c r="F60" s="65" t="s">
        <v>75</v>
      </c>
      <c r="G60" s="661">
        <f>COUNTIF(Summary!E:E,'E2E Scenarios'!D60)</f>
        <v>1</v>
      </c>
      <c r="H60" s="64"/>
      <c r="I60" s="14">
        <f t="shared" ca="1" si="11"/>
        <v>0</v>
      </c>
      <c r="J60" s="303" t="s">
        <v>51</v>
      </c>
      <c r="K60" s="246" t="s">
        <v>231</v>
      </c>
      <c r="L60" s="246" t="s">
        <v>53</v>
      </c>
      <c r="M60" s="379" t="s">
        <v>53</v>
      </c>
      <c r="N60" s="246" t="s">
        <v>53</v>
      </c>
      <c r="O60" s="379" t="s">
        <v>53</v>
      </c>
      <c r="P60" s="246" t="s">
        <v>53</v>
      </c>
      <c r="Q60" s="246" t="s">
        <v>53</v>
      </c>
      <c r="R60" s="246" t="s">
        <v>54</v>
      </c>
      <c r="S60" s="246" t="s">
        <v>53</v>
      </c>
      <c r="T60" s="246" t="s">
        <v>54</v>
      </c>
      <c r="U60" s="246" t="s">
        <v>53</v>
      </c>
      <c r="V60" s="246" t="s">
        <v>53</v>
      </c>
    </row>
    <row r="61" spans="1:22" x14ac:dyDescent="0.35">
      <c r="A61" s="586" t="s">
        <v>228</v>
      </c>
      <c r="B61" s="734"/>
      <c r="C61" s="719"/>
      <c r="D61" s="282" t="s">
        <v>76</v>
      </c>
      <c r="E61" s="579" t="str">
        <f t="shared" si="10"/>
        <v>Click to view Test</v>
      </c>
      <c r="F61" s="65" t="s">
        <v>77</v>
      </c>
      <c r="G61" s="661">
        <f>COUNTIF(Summary!E:E,'E2E Scenarios'!D61)</f>
        <v>1</v>
      </c>
      <c r="H61" s="64"/>
      <c r="I61" s="14">
        <f t="shared" ca="1" si="11"/>
        <v>0</v>
      </c>
      <c r="J61" s="303" t="s">
        <v>51</v>
      </c>
      <c r="K61" s="246" t="s">
        <v>74</v>
      </c>
      <c r="L61" s="379" t="s">
        <v>53</v>
      </c>
      <c r="M61" s="379" t="s">
        <v>53</v>
      </c>
      <c r="N61" s="246" t="s">
        <v>54</v>
      </c>
      <c r="O61" s="379" t="s">
        <v>54</v>
      </c>
      <c r="P61" s="246" t="s">
        <v>53</v>
      </c>
      <c r="Q61" s="246" t="s">
        <v>53</v>
      </c>
      <c r="R61" s="246" t="s">
        <v>54</v>
      </c>
      <c r="S61" s="246" t="s">
        <v>54</v>
      </c>
      <c r="T61" s="246" t="s">
        <v>54</v>
      </c>
      <c r="U61" s="246" t="s">
        <v>54</v>
      </c>
      <c r="V61" s="246" t="s">
        <v>54</v>
      </c>
    </row>
    <row r="62" spans="1:22" x14ac:dyDescent="0.35">
      <c r="A62" s="586" t="s">
        <v>228</v>
      </c>
      <c r="B62" s="734"/>
      <c r="C62" s="719"/>
      <c r="D62" s="282" t="s">
        <v>78</v>
      </c>
      <c r="E62" s="579" t="str">
        <f t="shared" si="10"/>
        <v>Click to view Test</v>
      </c>
      <c r="F62" s="65" t="s">
        <v>79</v>
      </c>
      <c r="G62" s="661">
        <f>COUNTIF(Summary!E:E,'E2E Scenarios'!D62)</f>
        <v>1</v>
      </c>
      <c r="H62" s="64"/>
      <c r="I62" s="14">
        <f t="shared" ca="1" si="11"/>
        <v>0</v>
      </c>
      <c r="J62" s="303" t="s">
        <v>51</v>
      </c>
      <c r="K62" s="246" t="s">
        <v>76</v>
      </c>
      <c r="L62" s="246" t="s">
        <v>53</v>
      </c>
      <c r="M62" s="379" t="s">
        <v>53</v>
      </c>
      <c r="N62" s="246" t="s">
        <v>53</v>
      </c>
      <c r="O62" s="379" t="s">
        <v>53</v>
      </c>
      <c r="P62" s="246" t="s">
        <v>53</v>
      </c>
      <c r="Q62" s="246" t="s">
        <v>53</v>
      </c>
      <c r="R62" s="246" t="s">
        <v>54</v>
      </c>
      <c r="S62" s="246" t="s">
        <v>53</v>
      </c>
      <c r="T62" s="246" t="s">
        <v>53</v>
      </c>
      <c r="U62" s="246" t="s">
        <v>53</v>
      </c>
      <c r="V62" s="246" t="s">
        <v>53</v>
      </c>
    </row>
    <row r="63" spans="1:22" x14ac:dyDescent="0.35">
      <c r="A63" s="586" t="s">
        <v>228</v>
      </c>
      <c r="B63" s="735"/>
      <c r="C63" s="720"/>
      <c r="D63" s="282" t="s">
        <v>80</v>
      </c>
      <c r="E63" s="579" t="str">
        <f t="shared" si="10"/>
        <v>Click to view Test</v>
      </c>
      <c r="F63" s="65" t="s">
        <v>81</v>
      </c>
      <c r="G63" s="661">
        <f>COUNTIF(Summary!E:E,'E2E Scenarios'!D63)</f>
        <v>1</v>
      </c>
      <c r="H63" s="64"/>
      <c r="I63" s="14">
        <f t="shared" ca="1" si="11"/>
        <v>0</v>
      </c>
      <c r="J63" s="303" t="s">
        <v>51</v>
      </c>
      <c r="K63" s="246" t="s">
        <v>78</v>
      </c>
      <c r="L63" s="246" t="s">
        <v>53</v>
      </c>
      <c r="M63" s="379" t="s">
        <v>53</v>
      </c>
      <c r="N63" s="246" t="s">
        <v>53</v>
      </c>
      <c r="O63" s="379" t="s">
        <v>53</v>
      </c>
      <c r="P63" s="246" t="s">
        <v>54</v>
      </c>
      <c r="Q63" s="246" t="s">
        <v>54</v>
      </c>
      <c r="R63" s="246" t="s">
        <v>54</v>
      </c>
      <c r="S63" s="246" t="s">
        <v>54</v>
      </c>
      <c r="T63" s="246" t="s">
        <v>54</v>
      </c>
      <c r="U63" s="379" t="s">
        <v>53</v>
      </c>
      <c r="V63" s="379" t="s">
        <v>53</v>
      </c>
    </row>
    <row r="64" spans="1:22" x14ac:dyDescent="0.35">
      <c r="A64" s="584" t="s">
        <v>171</v>
      </c>
      <c r="B64" s="727" t="s">
        <v>172</v>
      </c>
      <c r="C64" s="721" t="s">
        <v>173</v>
      </c>
      <c r="D64" s="26" t="s">
        <v>138</v>
      </c>
      <c r="E64" s="579" t="str">
        <f t="shared" si="10"/>
        <v>Click to view Test</v>
      </c>
      <c r="F64" s="4" t="s">
        <v>139</v>
      </c>
      <c r="G64" s="661">
        <f>COUNTIF(Summary!E:E,'E2E Scenarios'!D64)</f>
        <v>1</v>
      </c>
      <c r="H64" s="3"/>
      <c r="I64" s="14">
        <f t="shared" ca="1" si="11"/>
        <v>0</v>
      </c>
      <c r="J64" s="37" t="s">
        <v>51</v>
      </c>
      <c r="K64" s="14" t="s">
        <v>52</v>
      </c>
      <c r="L64" s="14" t="s">
        <v>53</v>
      </c>
      <c r="M64" s="14" t="s">
        <v>53</v>
      </c>
      <c r="N64" s="14" t="s">
        <v>54</v>
      </c>
      <c r="O64" s="14" t="s">
        <v>53</v>
      </c>
      <c r="P64" s="14" t="s">
        <v>53</v>
      </c>
      <c r="Q64" s="14" t="s">
        <v>54</v>
      </c>
      <c r="R64" s="14" t="s">
        <v>54</v>
      </c>
      <c r="S64" s="14" t="s">
        <v>54</v>
      </c>
      <c r="T64" s="14" t="s">
        <v>54</v>
      </c>
      <c r="U64" s="14" t="s">
        <v>54</v>
      </c>
      <c r="V64" s="14" t="s">
        <v>54</v>
      </c>
    </row>
    <row r="65" spans="1:22" x14ac:dyDescent="0.35">
      <c r="A65" s="584" t="s">
        <v>171</v>
      </c>
      <c r="B65" s="729"/>
      <c r="C65" s="723"/>
      <c r="D65" s="26" t="s">
        <v>174</v>
      </c>
      <c r="E65" s="579" t="str">
        <f t="shared" si="10"/>
        <v>Click to view Test</v>
      </c>
      <c r="F65" s="4" t="s">
        <v>175</v>
      </c>
      <c r="G65" s="661">
        <f>COUNTIF(Summary!E:E,'E2E Scenarios'!D65)</f>
        <v>1</v>
      </c>
      <c r="H65" s="3"/>
      <c r="I65" s="14">
        <f t="shared" ca="1" si="11"/>
        <v>0</v>
      </c>
      <c r="J65" s="37" t="s">
        <v>51</v>
      </c>
      <c r="K65" s="14" t="s">
        <v>138</v>
      </c>
      <c r="L65" s="14" t="s">
        <v>53</v>
      </c>
      <c r="M65" s="14" t="s">
        <v>53</v>
      </c>
      <c r="N65" s="14" t="s">
        <v>53</v>
      </c>
      <c r="O65" s="14" t="s">
        <v>53</v>
      </c>
      <c r="P65" s="14" t="s">
        <v>53</v>
      </c>
      <c r="Q65" s="14" t="s">
        <v>54</v>
      </c>
      <c r="R65" s="14" t="s">
        <v>54</v>
      </c>
      <c r="S65" s="14" t="s">
        <v>53</v>
      </c>
      <c r="T65" s="14" t="s">
        <v>53</v>
      </c>
      <c r="U65" s="14" t="s">
        <v>53</v>
      </c>
      <c r="V65" s="14" t="s">
        <v>54</v>
      </c>
    </row>
    <row r="66" spans="1:22" hidden="1" x14ac:dyDescent="0.35">
      <c r="A66" s="23" t="s">
        <v>171</v>
      </c>
      <c r="B66" s="724" t="s">
        <v>176</v>
      </c>
      <c r="C66" s="721" t="s">
        <v>177</v>
      </c>
      <c r="D66" s="26" t="s">
        <v>151</v>
      </c>
      <c r="E66" s="26"/>
      <c r="F66" s="4" t="s">
        <v>152</v>
      </c>
      <c r="G66" s="4"/>
      <c r="H66" s="3"/>
      <c r="I66" s="3"/>
      <c r="J66" s="36" t="s">
        <v>61</v>
      </c>
      <c r="K66" s="14" t="s">
        <v>52</v>
      </c>
      <c r="L66" s="14" t="s">
        <v>53</v>
      </c>
      <c r="M66" s="14" t="s">
        <v>54</v>
      </c>
      <c r="N66" s="14" t="s">
        <v>54</v>
      </c>
      <c r="O66" s="14" t="s">
        <v>54</v>
      </c>
      <c r="P66" s="14" t="s">
        <v>54</v>
      </c>
      <c r="Q66" s="14" t="s">
        <v>54</v>
      </c>
      <c r="R66" s="14" t="s">
        <v>54</v>
      </c>
      <c r="S66" s="14" t="s">
        <v>54</v>
      </c>
      <c r="T66" s="14" t="s">
        <v>54</v>
      </c>
      <c r="U66" s="14" t="s">
        <v>54</v>
      </c>
      <c r="V66" s="14" t="s">
        <v>54</v>
      </c>
    </row>
    <row r="67" spans="1:22" hidden="1" x14ac:dyDescent="0.35">
      <c r="A67" s="23" t="s">
        <v>171</v>
      </c>
      <c r="B67" s="726"/>
      <c r="C67" s="723"/>
      <c r="D67" s="26" t="s">
        <v>178</v>
      </c>
      <c r="E67" s="26"/>
      <c r="F67" s="4" t="s">
        <v>179</v>
      </c>
      <c r="G67" s="4"/>
      <c r="H67" s="3"/>
      <c r="I67" s="3"/>
      <c r="J67" s="36" t="s">
        <v>61</v>
      </c>
      <c r="K67" s="14" t="s">
        <v>151</v>
      </c>
      <c r="L67" s="14" t="s">
        <v>53</v>
      </c>
      <c r="M67" s="14" t="s">
        <v>54</v>
      </c>
      <c r="N67" s="14" t="s">
        <v>54</v>
      </c>
      <c r="O67" s="14" t="s">
        <v>53</v>
      </c>
      <c r="P67" s="14" t="s">
        <v>54</v>
      </c>
      <c r="Q67" s="14" t="s">
        <v>54</v>
      </c>
      <c r="R67" s="14" t="s">
        <v>54</v>
      </c>
      <c r="S67" s="14" t="s">
        <v>53</v>
      </c>
      <c r="T67" s="14" t="s">
        <v>53</v>
      </c>
      <c r="U67" s="14" t="s">
        <v>53</v>
      </c>
      <c r="V67" s="14" t="s">
        <v>54</v>
      </c>
    </row>
    <row r="68" spans="1:22" x14ac:dyDescent="0.35">
      <c r="A68" s="32" t="s">
        <v>180</v>
      </c>
      <c r="B68" s="727" t="s">
        <v>181</v>
      </c>
      <c r="C68" s="721" t="s">
        <v>182</v>
      </c>
      <c r="D68" s="26" t="s">
        <v>74</v>
      </c>
      <c r="E68" s="579" t="str">
        <f t="shared" ref="E68:E72" si="12">HYPERLINK("#'"&amp;D68&amp;"'!A1","Click to view Test")</f>
        <v>Click to view Test</v>
      </c>
      <c r="F68" s="4" t="s">
        <v>75</v>
      </c>
      <c r="G68" s="661">
        <f>COUNTIF(Summary!E:E,'E2E Scenarios'!D68)</f>
        <v>1</v>
      </c>
      <c r="H68" s="3"/>
      <c r="I68" s="14">
        <f t="shared" ref="I68:I72" ca="1" si="13">COUNTA(INDIRECT("'"&amp;D68&amp;"'!M14:M100"))</f>
        <v>0</v>
      </c>
      <c r="J68" s="37" t="s">
        <v>51</v>
      </c>
      <c r="K68" s="14" t="s">
        <v>52</v>
      </c>
      <c r="L68" s="14" t="s">
        <v>53</v>
      </c>
      <c r="M68" s="14" t="s">
        <v>53</v>
      </c>
      <c r="N68" s="14" t="s">
        <v>53</v>
      </c>
      <c r="O68" s="14" t="s">
        <v>53</v>
      </c>
      <c r="P68" s="14" t="s">
        <v>53</v>
      </c>
      <c r="Q68" s="14" t="s">
        <v>53</v>
      </c>
      <c r="R68" s="14" t="s">
        <v>54</v>
      </c>
      <c r="S68" s="14" t="s">
        <v>53</v>
      </c>
      <c r="T68" s="14" t="s">
        <v>54</v>
      </c>
      <c r="U68" s="14" t="s">
        <v>53</v>
      </c>
      <c r="V68" s="14" t="s">
        <v>53</v>
      </c>
    </row>
    <row r="69" spans="1:22" x14ac:dyDescent="0.35">
      <c r="A69" s="32" t="s">
        <v>180</v>
      </c>
      <c r="B69" s="728"/>
      <c r="C69" s="722"/>
      <c r="D69" s="26" t="s">
        <v>76</v>
      </c>
      <c r="E69" s="579" t="str">
        <f t="shared" si="12"/>
        <v>Click to view Test</v>
      </c>
      <c r="F69" s="4" t="s">
        <v>77</v>
      </c>
      <c r="G69" s="661">
        <f>COUNTIF(Summary!E:E,'E2E Scenarios'!D69)</f>
        <v>1</v>
      </c>
      <c r="H69" s="3"/>
      <c r="I69" s="14">
        <f t="shared" ca="1" si="13"/>
        <v>0</v>
      </c>
      <c r="J69" s="37" t="s">
        <v>51</v>
      </c>
      <c r="K69" s="14" t="s">
        <v>74</v>
      </c>
      <c r="L69" s="14" t="s">
        <v>53</v>
      </c>
      <c r="M69" s="14" t="s">
        <v>53</v>
      </c>
      <c r="N69" s="14" t="s">
        <v>54</v>
      </c>
      <c r="O69" s="14" t="s">
        <v>54</v>
      </c>
      <c r="P69" s="14" t="s">
        <v>53</v>
      </c>
      <c r="Q69" s="14" t="s">
        <v>53</v>
      </c>
      <c r="R69" s="14" t="s">
        <v>54</v>
      </c>
      <c r="S69" s="14" t="s">
        <v>53</v>
      </c>
      <c r="T69" s="14" t="s">
        <v>54</v>
      </c>
      <c r="U69" s="14" t="s">
        <v>53</v>
      </c>
      <c r="V69" s="14" t="s">
        <v>53</v>
      </c>
    </row>
    <row r="70" spans="1:22" x14ac:dyDescent="0.35">
      <c r="A70" s="32" t="s">
        <v>180</v>
      </c>
      <c r="B70" s="728"/>
      <c r="C70" s="722"/>
      <c r="D70" s="26" t="s">
        <v>78</v>
      </c>
      <c r="E70" s="579" t="str">
        <f t="shared" si="12"/>
        <v>Click to view Test</v>
      </c>
      <c r="F70" s="4" t="s">
        <v>79</v>
      </c>
      <c r="G70" s="661">
        <f>COUNTIF(Summary!E:E,'E2E Scenarios'!D70)</f>
        <v>1</v>
      </c>
      <c r="H70" s="3"/>
      <c r="I70" s="14">
        <f t="shared" ca="1" si="13"/>
        <v>0</v>
      </c>
      <c r="J70" s="37" t="s">
        <v>51</v>
      </c>
      <c r="K70" s="14" t="s">
        <v>76</v>
      </c>
      <c r="L70" s="14" t="s">
        <v>53</v>
      </c>
      <c r="M70" s="14" t="s">
        <v>53</v>
      </c>
      <c r="N70" s="14" t="s">
        <v>53</v>
      </c>
      <c r="O70" s="14" t="s">
        <v>53</v>
      </c>
      <c r="P70" s="14" t="s">
        <v>53</v>
      </c>
      <c r="Q70" s="14" t="s">
        <v>53</v>
      </c>
      <c r="R70" s="14" t="s">
        <v>54</v>
      </c>
      <c r="S70" s="14" t="s">
        <v>53</v>
      </c>
      <c r="T70" s="14" t="s">
        <v>53</v>
      </c>
      <c r="U70" s="14" t="s">
        <v>53</v>
      </c>
      <c r="V70" s="14" t="s">
        <v>53</v>
      </c>
    </row>
    <row r="71" spans="1:22" x14ac:dyDescent="0.35">
      <c r="A71" s="32" t="s">
        <v>180</v>
      </c>
      <c r="B71" s="728"/>
      <c r="C71" s="722"/>
      <c r="D71" s="26" t="s">
        <v>80</v>
      </c>
      <c r="E71" s="579" t="str">
        <f t="shared" si="12"/>
        <v>Click to view Test</v>
      </c>
      <c r="F71" s="4" t="s">
        <v>81</v>
      </c>
      <c r="G71" s="661">
        <f>COUNTIF(Summary!E:E,'E2E Scenarios'!D71)</f>
        <v>1</v>
      </c>
      <c r="H71" s="3"/>
      <c r="I71" s="14">
        <f t="shared" ca="1" si="13"/>
        <v>0</v>
      </c>
      <c r="J71" s="37" t="s">
        <v>51</v>
      </c>
      <c r="K71" s="14" t="s">
        <v>78</v>
      </c>
      <c r="L71" s="14" t="s">
        <v>53</v>
      </c>
      <c r="M71" s="379" t="s">
        <v>53</v>
      </c>
      <c r="N71" s="14" t="s">
        <v>54</v>
      </c>
      <c r="O71" s="14" t="s">
        <v>53</v>
      </c>
      <c r="P71" s="14" t="s">
        <v>54</v>
      </c>
      <c r="Q71" s="14" t="s">
        <v>54</v>
      </c>
      <c r="R71" s="14" t="s">
        <v>54</v>
      </c>
      <c r="S71" s="14" t="s">
        <v>54</v>
      </c>
      <c r="T71" s="14" t="s">
        <v>54</v>
      </c>
      <c r="U71" s="14" t="s">
        <v>54</v>
      </c>
      <c r="V71" s="14" t="s">
        <v>54</v>
      </c>
    </row>
    <row r="72" spans="1:22" ht="24" x14ac:dyDescent="0.35">
      <c r="A72" s="32" t="s">
        <v>180</v>
      </c>
      <c r="B72" s="729"/>
      <c r="C72" s="723"/>
      <c r="D72" s="26" t="s">
        <v>183</v>
      </c>
      <c r="E72" s="579" t="str">
        <f t="shared" si="12"/>
        <v>Click to view Test</v>
      </c>
      <c r="F72" s="4" t="s">
        <v>184</v>
      </c>
      <c r="G72" s="661">
        <f>COUNTIF(Summary!E:E,'E2E Scenarios'!D72)</f>
        <v>1</v>
      </c>
      <c r="H72" s="9"/>
      <c r="I72" s="14">
        <f t="shared" ca="1" si="13"/>
        <v>0</v>
      </c>
      <c r="J72" s="37" t="s">
        <v>51</v>
      </c>
      <c r="K72" s="14" t="s">
        <v>80</v>
      </c>
      <c r="L72" s="14" t="s">
        <v>53</v>
      </c>
      <c r="M72" s="14" t="s">
        <v>53</v>
      </c>
      <c r="N72" s="14" t="s">
        <v>53</v>
      </c>
      <c r="O72" s="14" t="s">
        <v>53</v>
      </c>
      <c r="P72" s="14" t="s">
        <v>53</v>
      </c>
      <c r="Q72" s="14" t="s">
        <v>53</v>
      </c>
      <c r="R72" s="14" t="s">
        <v>54</v>
      </c>
      <c r="S72" s="14" t="s">
        <v>54</v>
      </c>
      <c r="T72" s="14" t="s">
        <v>54</v>
      </c>
      <c r="U72" s="14" t="s">
        <v>53</v>
      </c>
      <c r="V72" s="14" t="s">
        <v>53</v>
      </c>
    </row>
    <row r="73" spans="1:22" hidden="1" x14ac:dyDescent="0.35">
      <c r="A73" s="32" t="s">
        <v>180</v>
      </c>
      <c r="B73" s="724" t="s">
        <v>185</v>
      </c>
      <c r="C73" s="721" t="s">
        <v>186</v>
      </c>
      <c r="D73" s="26" t="s">
        <v>84</v>
      </c>
      <c r="E73" s="26"/>
      <c r="F73" s="4" t="s">
        <v>85</v>
      </c>
      <c r="G73" s="4"/>
      <c r="H73" s="3"/>
      <c r="I73" s="3"/>
      <c r="J73" s="36" t="s">
        <v>61</v>
      </c>
      <c r="K73" s="14" t="s">
        <v>52</v>
      </c>
      <c r="L73" s="14" t="s">
        <v>53</v>
      </c>
      <c r="M73" s="14" t="s">
        <v>54</v>
      </c>
      <c r="N73" s="14" t="s">
        <v>54</v>
      </c>
      <c r="O73" s="14" t="s">
        <v>53</v>
      </c>
      <c r="P73" s="14" t="s">
        <v>54</v>
      </c>
      <c r="Q73" s="14" t="s">
        <v>54</v>
      </c>
      <c r="R73" s="14" t="s">
        <v>54</v>
      </c>
      <c r="S73" s="14" t="s">
        <v>53</v>
      </c>
      <c r="T73" s="14" t="s">
        <v>54</v>
      </c>
      <c r="U73" s="14" t="s">
        <v>53</v>
      </c>
      <c r="V73" s="14" t="s">
        <v>53</v>
      </c>
    </row>
    <row r="74" spans="1:22" hidden="1" x14ac:dyDescent="0.35">
      <c r="A74" s="32" t="s">
        <v>180</v>
      </c>
      <c r="B74" s="725"/>
      <c r="C74" s="722"/>
      <c r="D74" s="26" t="s">
        <v>86</v>
      </c>
      <c r="E74" s="26"/>
      <c r="F74" s="4" t="s">
        <v>87</v>
      </c>
      <c r="G74" s="4"/>
      <c r="H74" s="3"/>
      <c r="I74" s="3"/>
      <c r="J74" s="36" t="s">
        <v>61</v>
      </c>
      <c r="K74" s="14" t="s">
        <v>84</v>
      </c>
      <c r="L74" s="14" t="s">
        <v>53</v>
      </c>
      <c r="M74" s="14" t="s">
        <v>54</v>
      </c>
      <c r="N74" s="14" t="s">
        <v>54</v>
      </c>
      <c r="O74" s="14" t="s">
        <v>53</v>
      </c>
      <c r="P74" s="14" t="s">
        <v>54</v>
      </c>
      <c r="Q74" s="14" t="s">
        <v>54</v>
      </c>
      <c r="R74" s="14" t="s">
        <v>54</v>
      </c>
      <c r="S74" s="14" t="s">
        <v>53</v>
      </c>
      <c r="T74" s="14" t="s">
        <v>53</v>
      </c>
      <c r="U74" s="14" t="s">
        <v>53</v>
      </c>
      <c r="V74" s="14" t="s">
        <v>53</v>
      </c>
    </row>
    <row r="75" spans="1:22" hidden="1" x14ac:dyDescent="0.35">
      <c r="A75" s="32" t="s">
        <v>180</v>
      </c>
      <c r="B75" s="725"/>
      <c r="C75" s="722"/>
      <c r="D75" s="26" t="s">
        <v>88</v>
      </c>
      <c r="E75" s="26"/>
      <c r="F75" s="4" t="s">
        <v>89</v>
      </c>
      <c r="G75" s="4"/>
      <c r="H75" s="3"/>
      <c r="I75" s="3"/>
      <c r="J75" s="36" t="s">
        <v>61</v>
      </c>
      <c r="K75" s="14" t="s">
        <v>86</v>
      </c>
      <c r="L75" s="14" t="s">
        <v>53</v>
      </c>
      <c r="M75" s="14" t="s">
        <v>54</v>
      </c>
      <c r="N75" s="14" t="s">
        <v>54</v>
      </c>
      <c r="O75" s="14" t="s">
        <v>53</v>
      </c>
      <c r="P75" s="14" t="s">
        <v>54</v>
      </c>
      <c r="Q75" s="14" t="s">
        <v>54</v>
      </c>
      <c r="R75" s="14" t="s">
        <v>54</v>
      </c>
      <c r="S75" s="14" t="s">
        <v>53</v>
      </c>
      <c r="T75" s="14" t="s">
        <v>53</v>
      </c>
      <c r="U75" s="14" t="s">
        <v>53</v>
      </c>
      <c r="V75" s="14" t="s">
        <v>53</v>
      </c>
    </row>
    <row r="76" spans="1:22" hidden="1" x14ac:dyDescent="0.35">
      <c r="A76" s="32" t="s">
        <v>180</v>
      </c>
      <c r="B76" s="725"/>
      <c r="C76" s="722"/>
      <c r="D76" s="26" t="s">
        <v>90</v>
      </c>
      <c r="E76" s="26"/>
      <c r="F76" s="4" t="s">
        <v>91</v>
      </c>
      <c r="G76" s="4"/>
      <c r="H76" s="3"/>
      <c r="I76" s="3"/>
      <c r="J76" s="36" t="s">
        <v>61</v>
      </c>
      <c r="K76" s="14" t="s">
        <v>88</v>
      </c>
      <c r="L76" s="14" t="s">
        <v>53</v>
      </c>
      <c r="M76" s="14" t="s">
        <v>54</v>
      </c>
      <c r="N76" s="14" t="s">
        <v>54</v>
      </c>
      <c r="O76" s="14" t="s">
        <v>53</v>
      </c>
      <c r="P76" s="14" t="s">
        <v>54</v>
      </c>
      <c r="Q76" s="14" t="s">
        <v>54</v>
      </c>
      <c r="R76" s="14" t="s">
        <v>54</v>
      </c>
      <c r="S76" s="14" t="s">
        <v>53</v>
      </c>
      <c r="T76" s="14" t="s">
        <v>54</v>
      </c>
      <c r="U76" s="14" t="s">
        <v>53</v>
      </c>
      <c r="V76" s="14" t="s">
        <v>53</v>
      </c>
    </row>
    <row r="77" spans="1:22" ht="24" hidden="1" x14ac:dyDescent="0.35">
      <c r="A77" s="32" t="s">
        <v>180</v>
      </c>
      <c r="B77" s="726"/>
      <c r="C77" s="723"/>
      <c r="D77" s="26" t="s">
        <v>187</v>
      </c>
      <c r="E77" s="26"/>
      <c r="F77" s="4" t="s">
        <v>188</v>
      </c>
      <c r="G77" s="4"/>
      <c r="H77" s="9"/>
      <c r="I77" s="9"/>
      <c r="J77" s="36" t="s">
        <v>61</v>
      </c>
      <c r="K77" s="14" t="s">
        <v>90</v>
      </c>
      <c r="L77" s="14" t="s">
        <v>53</v>
      </c>
      <c r="M77" s="14" t="s">
        <v>54</v>
      </c>
      <c r="N77" s="14" t="s">
        <v>54</v>
      </c>
      <c r="O77" s="14" t="s">
        <v>53</v>
      </c>
      <c r="P77" s="14" t="s">
        <v>54</v>
      </c>
      <c r="Q77" s="14" t="s">
        <v>54</v>
      </c>
      <c r="R77" s="14" t="s">
        <v>54</v>
      </c>
      <c r="S77" s="14" t="s">
        <v>54</v>
      </c>
      <c r="T77" s="14" t="s">
        <v>54</v>
      </c>
      <c r="U77" s="14" t="s">
        <v>53</v>
      </c>
      <c r="V77" s="14" t="s">
        <v>53</v>
      </c>
    </row>
    <row r="78" spans="1:22" x14ac:dyDescent="0.35">
      <c r="A78" s="584" t="s">
        <v>189</v>
      </c>
      <c r="B78" s="727" t="s">
        <v>190</v>
      </c>
      <c r="C78" s="721" t="s">
        <v>191</v>
      </c>
      <c r="D78" s="26" t="s">
        <v>74</v>
      </c>
      <c r="E78" s="579" t="str">
        <f t="shared" ref="E78:E81" si="14">HYPERLINK("#'"&amp;D78&amp;"'!A1","Click to view Test")</f>
        <v>Click to view Test</v>
      </c>
      <c r="F78" s="4" t="s">
        <v>75</v>
      </c>
      <c r="G78" s="661">
        <f>COUNTIF(Summary!E:E,'E2E Scenarios'!D78)</f>
        <v>1</v>
      </c>
      <c r="H78" s="3"/>
      <c r="I78" s="14">
        <f t="shared" ref="I78:I81" ca="1" si="15">COUNTA(INDIRECT("'"&amp;D78&amp;"'!M14:M100"))</f>
        <v>0</v>
      </c>
      <c r="J78" s="37" t="s">
        <v>51</v>
      </c>
      <c r="K78" s="14" t="s">
        <v>52</v>
      </c>
      <c r="L78" s="14" t="s">
        <v>53</v>
      </c>
      <c r="M78" s="14" t="s">
        <v>53</v>
      </c>
      <c r="N78" s="14" t="s">
        <v>53</v>
      </c>
      <c r="O78" s="14" t="s">
        <v>53</v>
      </c>
      <c r="P78" s="14" t="s">
        <v>53</v>
      </c>
      <c r="Q78" s="14" t="s">
        <v>53</v>
      </c>
      <c r="R78" s="14" t="s">
        <v>54</v>
      </c>
      <c r="S78" s="14" t="s">
        <v>53</v>
      </c>
      <c r="T78" s="14" t="s">
        <v>54</v>
      </c>
      <c r="U78" s="14" t="s">
        <v>53</v>
      </c>
      <c r="V78" s="14" t="s">
        <v>53</v>
      </c>
    </row>
    <row r="79" spans="1:22" x14ac:dyDescent="0.35">
      <c r="A79" s="584" t="s">
        <v>189</v>
      </c>
      <c r="B79" s="728"/>
      <c r="C79" s="722"/>
      <c r="D79" s="26" t="s">
        <v>76</v>
      </c>
      <c r="E79" s="579" t="str">
        <f t="shared" si="14"/>
        <v>Click to view Test</v>
      </c>
      <c r="F79" s="4" t="s">
        <v>77</v>
      </c>
      <c r="G79" s="661">
        <f>COUNTIF(Summary!E:E,'E2E Scenarios'!D79)</f>
        <v>1</v>
      </c>
      <c r="H79" s="3"/>
      <c r="I79" s="14">
        <f t="shared" ca="1" si="15"/>
        <v>0</v>
      </c>
      <c r="J79" s="37" t="s">
        <v>51</v>
      </c>
      <c r="K79" s="14" t="s">
        <v>74</v>
      </c>
      <c r="L79" s="14" t="s">
        <v>53</v>
      </c>
      <c r="M79" s="14" t="s">
        <v>53</v>
      </c>
      <c r="N79" s="14" t="s">
        <v>54</v>
      </c>
      <c r="O79" s="14" t="s">
        <v>54</v>
      </c>
      <c r="P79" s="14" t="s">
        <v>53</v>
      </c>
      <c r="Q79" s="14" t="s">
        <v>53</v>
      </c>
      <c r="R79" s="14" t="s">
        <v>54</v>
      </c>
      <c r="S79" s="14" t="s">
        <v>53</v>
      </c>
      <c r="T79" s="14" t="s">
        <v>54</v>
      </c>
      <c r="U79" s="14" t="s">
        <v>53</v>
      </c>
      <c r="V79" s="14" t="s">
        <v>53</v>
      </c>
    </row>
    <row r="80" spans="1:22" x14ac:dyDescent="0.35">
      <c r="A80" s="584" t="s">
        <v>189</v>
      </c>
      <c r="B80" s="728"/>
      <c r="C80" s="722"/>
      <c r="D80" s="26" t="s">
        <v>78</v>
      </c>
      <c r="E80" s="579" t="str">
        <f t="shared" si="14"/>
        <v>Click to view Test</v>
      </c>
      <c r="F80" s="4" t="s">
        <v>79</v>
      </c>
      <c r="G80" s="661">
        <f>COUNTIF(Summary!E:E,'E2E Scenarios'!D80)</f>
        <v>1</v>
      </c>
      <c r="H80" s="3"/>
      <c r="I80" s="14">
        <f t="shared" ca="1" si="15"/>
        <v>0</v>
      </c>
      <c r="J80" s="37" t="s">
        <v>51</v>
      </c>
      <c r="K80" s="14" t="s">
        <v>76</v>
      </c>
      <c r="L80" s="14" t="s">
        <v>53</v>
      </c>
      <c r="M80" s="14" t="s">
        <v>53</v>
      </c>
      <c r="N80" s="14" t="s">
        <v>53</v>
      </c>
      <c r="O80" s="14" t="s">
        <v>53</v>
      </c>
      <c r="P80" s="14" t="s">
        <v>53</v>
      </c>
      <c r="Q80" s="14" t="s">
        <v>53</v>
      </c>
      <c r="R80" s="14" t="s">
        <v>54</v>
      </c>
      <c r="S80" s="14" t="s">
        <v>53</v>
      </c>
      <c r="T80" s="14" t="s">
        <v>53</v>
      </c>
      <c r="U80" s="14" t="s">
        <v>53</v>
      </c>
      <c r="V80" s="14" t="s">
        <v>53</v>
      </c>
    </row>
    <row r="81" spans="1:22" x14ac:dyDescent="0.35">
      <c r="A81" s="584" t="s">
        <v>189</v>
      </c>
      <c r="B81" s="729"/>
      <c r="C81" s="723"/>
      <c r="D81" s="26" t="s">
        <v>80</v>
      </c>
      <c r="E81" s="579" t="str">
        <f t="shared" si="14"/>
        <v>Click to view Test</v>
      </c>
      <c r="F81" s="4" t="s">
        <v>81</v>
      </c>
      <c r="G81" s="661">
        <f>COUNTIF(Summary!E:E,'E2E Scenarios'!D81)</f>
        <v>1</v>
      </c>
      <c r="H81" s="3"/>
      <c r="I81" s="14">
        <f t="shared" ca="1" si="15"/>
        <v>0</v>
      </c>
      <c r="J81" s="37" t="s">
        <v>51</v>
      </c>
      <c r="K81" s="14" t="s">
        <v>78</v>
      </c>
      <c r="L81" s="14" t="s">
        <v>53</v>
      </c>
      <c r="M81" s="379" t="s">
        <v>53</v>
      </c>
      <c r="N81" s="14" t="s">
        <v>54</v>
      </c>
      <c r="O81" s="14" t="s">
        <v>53</v>
      </c>
      <c r="P81" s="14" t="s">
        <v>54</v>
      </c>
      <c r="Q81" s="14" t="s">
        <v>54</v>
      </c>
      <c r="R81" s="14" t="s">
        <v>54</v>
      </c>
      <c r="S81" s="14" t="s">
        <v>54</v>
      </c>
      <c r="T81" s="14" t="s">
        <v>54</v>
      </c>
      <c r="U81" s="14" t="s">
        <v>54</v>
      </c>
      <c r="V81" s="14" t="s">
        <v>54</v>
      </c>
    </row>
    <row r="82" spans="1:22" hidden="1" x14ac:dyDescent="0.35">
      <c r="A82" s="23" t="s">
        <v>189</v>
      </c>
      <c r="B82" s="724" t="s">
        <v>192</v>
      </c>
      <c r="C82" s="721" t="s">
        <v>193</v>
      </c>
      <c r="D82" s="26" t="s">
        <v>84</v>
      </c>
      <c r="E82" s="26"/>
      <c r="F82" s="4" t="s">
        <v>85</v>
      </c>
      <c r="G82" s="4"/>
      <c r="H82" s="3"/>
      <c r="I82" s="3"/>
      <c r="J82" s="36" t="s">
        <v>61</v>
      </c>
      <c r="K82" s="14" t="s">
        <v>52</v>
      </c>
      <c r="L82" s="14" t="s">
        <v>53</v>
      </c>
      <c r="M82" s="14" t="s">
        <v>54</v>
      </c>
      <c r="N82" s="14" t="s">
        <v>54</v>
      </c>
      <c r="O82" s="14" t="s">
        <v>53</v>
      </c>
      <c r="P82" s="14" t="s">
        <v>54</v>
      </c>
      <c r="Q82" s="14" t="s">
        <v>54</v>
      </c>
      <c r="R82" s="14" t="s">
        <v>54</v>
      </c>
      <c r="S82" s="14" t="s">
        <v>53</v>
      </c>
      <c r="T82" s="14" t="s">
        <v>54</v>
      </c>
      <c r="U82" s="14" t="s">
        <v>53</v>
      </c>
      <c r="V82" s="14" t="s">
        <v>53</v>
      </c>
    </row>
    <row r="83" spans="1:22" hidden="1" x14ac:dyDescent="0.35">
      <c r="A83" s="23" t="s">
        <v>189</v>
      </c>
      <c r="B83" s="725"/>
      <c r="C83" s="722"/>
      <c r="D83" s="26" t="s">
        <v>86</v>
      </c>
      <c r="E83" s="26"/>
      <c r="F83" s="4" t="s">
        <v>87</v>
      </c>
      <c r="G83" s="4"/>
      <c r="H83" s="3"/>
      <c r="I83" s="3"/>
      <c r="J83" s="36" t="s">
        <v>61</v>
      </c>
      <c r="K83" s="14" t="s">
        <v>84</v>
      </c>
      <c r="L83" s="14" t="s">
        <v>53</v>
      </c>
      <c r="M83" s="14" t="s">
        <v>54</v>
      </c>
      <c r="N83" s="14" t="s">
        <v>54</v>
      </c>
      <c r="O83" s="14" t="s">
        <v>53</v>
      </c>
      <c r="P83" s="14" t="s">
        <v>54</v>
      </c>
      <c r="Q83" s="14" t="s">
        <v>54</v>
      </c>
      <c r="R83" s="14" t="s">
        <v>54</v>
      </c>
      <c r="S83" s="14" t="s">
        <v>53</v>
      </c>
      <c r="T83" s="14" t="s">
        <v>53</v>
      </c>
      <c r="U83" s="14" t="s">
        <v>53</v>
      </c>
      <c r="V83" s="14" t="s">
        <v>53</v>
      </c>
    </row>
    <row r="84" spans="1:22" hidden="1" x14ac:dyDescent="0.35">
      <c r="A84" s="23" t="s">
        <v>189</v>
      </c>
      <c r="B84" s="725"/>
      <c r="C84" s="722"/>
      <c r="D84" s="26" t="s">
        <v>88</v>
      </c>
      <c r="E84" s="26"/>
      <c r="F84" s="4" t="s">
        <v>89</v>
      </c>
      <c r="G84" s="4"/>
      <c r="H84" s="3"/>
      <c r="I84" s="3"/>
      <c r="J84" s="36" t="s">
        <v>61</v>
      </c>
      <c r="K84" s="14" t="s">
        <v>86</v>
      </c>
      <c r="L84" s="14" t="s">
        <v>53</v>
      </c>
      <c r="M84" s="14" t="s">
        <v>54</v>
      </c>
      <c r="N84" s="14" t="s">
        <v>54</v>
      </c>
      <c r="O84" s="14" t="s">
        <v>53</v>
      </c>
      <c r="P84" s="14" t="s">
        <v>54</v>
      </c>
      <c r="Q84" s="14" t="s">
        <v>54</v>
      </c>
      <c r="R84" s="14" t="s">
        <v>54</v>
      </c>
      <c r="S84" s="14" t="s">
        <v>53</v>
      </c>
      <c r="T84" s="14" t="s">
        <v>53</v>
      </c>
      <c r="U84" s="14" t="s">
        <v>53</v>
      </c>
      <c r="V84" s="14" t="s">
        <v>53</v>
      </c>
    </row>
    <row r="85" spans="1:22" hidden="1" x14ac:dyDescent="0.35">
      <c r="A85" s="23" t="s">
        <v>189</v>
      </c>
      <c r="B85" s="726"/>
      <c r="C85" s="723"/>
      <c r="D85" s="26" t="s">
        <v>90</v>
      </c>
      <c r="E85" s="26"/>
      <c r="F85" s="4" t="s">
        <v>91</v>
      </c>
      <c r="G85" s="4"/>
      <c r="H85" s="3"/>
      <c r="I85" s="3"/>
      <c r="J85" s="36" t="s">
        <v>61</v>
      </c>
      <c r="K85" s="14" t="s">
        <v>88</v>
      </c>
      <c r="L85" s="14" t="s">
        <v>53</v>
      </c>
      <c r="M85" s="14" t="s">
        <v>54</v>
      </c>
      <c r="N85" s="14" t="s">
        <v>54</v>
      </c>
      <c r="O85" s="14" t="s">
        <v>53</v>
      </c>
      <c r="P85" s="14" t="s">
        <v>54</v>
      </c>
      <c r="Q85" s="14" t="s">
        <v>54</v>
      </c>
      <c r="R85" s="14" t="s">
        <v>54</v>
      </c>
      <c r="S85" s="14" t="s">
        <v>53</v>
      </c>
      <c r="T85" s="14" t="s">
        <v>54</v>
      </c>
      <c r="U85" s="14" t="s">
        <v>53</v>
      </c>
      <c r="V85" s="14" t="s">
        <v>53</v>
      </c>
    </row>
    <row r="86" spans="1:22" hidden="1" x14ac:dyDescent="0.35">
      <c r="A86" s="23" t="s">
        <v>189</v>
      </c>
      <c r="B86" s="730" t="s">
        <v>194</v>
      </c>
      <c r="C86" s="721" t="s">
        <v>195</v>
      </c>
      <c r="D86" s="26" t="s">
        <v>94</v>
      </c>
      <c r="E86" s="26"/>
      <c r="F86" s="4" t="s">
        <v>95</v>
      </c>
      <c r="G86" s="4"/>
      <c r="H86" s="3"/>
      <c r="I86" s="3"/>
      <c r="J86" s="35" t="s">
        <v>68</v>
      </c>
      <c r="K86" s="14" t="s">
        <v>52</v>
      </c>
      <c r="L86" s="14" t="s">
        <v>53</v>
      </c>
      <c r="M86" s="14" t="s">
        <v>53</v>
      </c>
      <c r="N86" s="14" t="s">
        <v>53</v>
      </c>
      <c r="O86" s="14" t="s">
        <v>53</v>
      </c>
      <c r="P86" s="14" t="s">
        <v>53</v>
      </c>
      <c r="Q86" s="14" t="s">
        <v>53</v>
      </c>
      <c r="R86" s="14" t="s">
        <v>54</v>
      </c>
      <c r="S86" s="14" t="s">
        <v>53</v>
      </c>
      <c r="T86" s="14" t="s">
        <v>54</v>
      </c>
      <c r="U86" s="14" t="s">
        <v>53</v>
      </c>
      <c r="V86" s="14" t="s">
        <v>53</v>
      </c>
    </row>
    <row r="87" spans="1:22" ht="24" hidden="1" x14ac:dyDescent="0.35">
      <c r="A87" s="23" t="s">
        <v>189</v>
      </c>
      <c r="B87" s="731"/>
      <c r="C87" s="722"/>
      <c r="D87" s="26" t="s">
        <v>96</v>
      </c>
      <c r="E87" s="26"/>
      <c r="F87" s="4" t="s">
        <v>97</v>
      </c>
      <c r="G87" s="4"/>
      <c r="H87" s="3"/>
      <c r="I87" s="3"/>
      <c r="J87" s="35" t="s">
        <v>68</v>
      </c>
      <c r="K87" s="14" t="s">
        <v>94</v>
      </c>
      <c r="L87" s="14" t="s">
        <v>53</v>
      </c>
      <c r="M87" s="14" t="s">
        <v>53</v>
      </c>
      <c r="N87" s="14" t="s">
        <v>54</v>
      </c>
      <c r="O87" s="14" t="s">
        <v>54</v>
      </c>
      <c r="P87" s="14" t="s">
        <v>54</v>
      </c>
      <c r="Q87" s="14" t="s">
        <v>54</v>
      </c>
      <c r="R87" s="14" t="s">
        <v>54</v>
      </c>
      <c r="S87" s="14" t="s">
        <v>54</v>
      </c>
      <c r="T87" s="14" t="s">
        <v>54</v>
      </c>
      <c r="U87" s="14" t="s">
        <v>54</v>
      </c>
      <c r="V87" s="14" t="s">
        <v>54</v>
      </c>
    </row>
    <row r="88" spans="1:22" hidden="1" x14ac:dyDescent="0.35">
      <c r="A88" s="23" t="s">
        <v>189</v>
      </c>
      <c r="B88" s="731"/>
      <c r="C88" s="722"/>
      <c r="D88" s="26" t="s">
        <v>98</v>
      </c>
      <c r="E88" s="26"/>
      <c r="F88" s="4" t="s">
        <v>99</v>
      </c>
      <c r="G88" s="4"/>
      <c r="H88" s="3"/>
      <c r="I88" s="3"/>
      <c r="J88" s="35" t="s">
        <v>68</v>
      </c>
      <c r="K88" s="14" t="s">
        <v>96</v>
      </c>
      <c r="L88" s="14" t="s">
        <v>53</v>
      </c>
      <c r="M88" s="14" t="s">
        <v>53</v>
      </c>
      <c r="N88" s="14" t="s">
        <v>53</v>
      </c>
      <c r="O88" s="14" t="s">
        <v>53</v>
      </c>
      <c r="P88" s="14" t="s">
        <v>53</v>
      </c>
      <c r="Q88" s="14" t="s">
        <v>53</v>
      </c>
      <c r="R88" s="14" t="s">
        <v>54</v>
      </c>
      <c r="S88" s="14" t="s">
        <v>53</v>
      </c>
      <c r="T88" s="14" t="s">
        <v>53</v>
      </c>
      <c r="U88" s="14" t="s">
        <v>53</v>
      </c>
      <c r="V88" s="14" t="s">
        <v>53</v>
      </c>
    </row>
    <row r="89" spans="1:22" hidden="1" x14ac:dyDescent="0.35">
      <c r="A89" s="23" t="s">
        <v>189</v>
      </c>
      <c r="B89" s="732"/>
      <c r="C89" s="723"/>
      <c r="D89" s="26" t="s">
        <v>100</v>
      </c>
      <c r="E89" s="26"/>
      <c r="F89" s="4" t="s">
        <v>101</v>
      </c>
      <c r="G89" s="4"/>
      <c r="H89" s="3"/>
      <c r="I89" s="3"/>
      <c r="J89" s="35" t="s">
        <v>68</v>
      </c>
      <c r="K89" s="14" t="s">
        <v>98</v>
      </c>
      <c r="L89" s="14" t="s">
        <v>53</v>
      </c>
      <c r="M89" s="14" t="s">
        <v>54</v>
      </c>
      <c r="N89" s="14" t="s">
        <v>54</v>
      </c>
      <c r="O89" s="14" t="s">
        <v>54</v>
      </c>
      <c r="P89" s="14" t="s">
        <v>54</v>
      </c>
      <c r="Q89" s="14" t="s">
        <v>54</v>
      </c>
      <c r="R89" s="14" t="s">
        <v>54</v>
      </c>
      <c r="S89" s="14" t="s">
        <v>54</v>
      </c>
      <c r="T89" s="14" t="s">
        <v>54</v>
      </c>
      <c r="U89" s="14" t="s">
        <v>54</v>
      </c>
      <c r="V89" s="14" t="s">
        <v>54</v>
      </c>
    </row>
    <row r="90" spans="1:22" x14ac:dyDescent="0.35">
      <c r="A90" s="584" t="s">
        <v>196</v>
      </c>
      <c r="B90" s="727" t="s">
        <v>197</v>
      </c>
      <c r="C90" s="721" t="s">
        <v>198</v>
      </c>
      <c r="D90" s="26" t="s">
        <v>74</v>
      </c>
      <c r="E90" s="579" t="str">
        <f t="shared" ref="E90:E92" si="16">HYPERLINK("#'"&amp;D90&amp;"'!A1","Click to view Test")</f>
        <v>Click to view Test</v>
      </c>
      <c r="F90" s="4" t="s">
        <v>75</v>
      </c>
      <c r="G90" s="661">
        <f>COUNTIF(Summary!E:E,'E2E Scenarios'!D90)</f>
        <v>1</v>
      </c>
      <c r="H90" s="3"/>
      <c r="I90" s="14">
        <f t="shared" ref="I90:I92" ca="1" si="17">COUNTA(INDIRECT("'"&amp;D90&amp;"'!M14:M100"))</f>
        <v>0</v>
      </c>
      <c r="J90" s="37" t="s">
        <v>51</v>
      </c>
      <c r="K90" s="14" t="s">
        <v>52</v>
      </c>
      <c r="L90" s="14" t="s">
        <v>53</v>
      </c>
      <c r="M90" s="14" t="s">
        <v>53</v>
      </c>
      <c r="N90" s="14" t="s">
        <v>53</v>
      </c>
      <c r="O90" s="14" t="s">
        <v>53</v>
      </c>
      <c r="P90" s="14" t="s">
        <v>53</v>
      </c>
      <c r="Q90" s="14" t="s">
        <v>53</v>
      </c>
      <c r="R90" s="14" t="s">
        <v>54</v>
      </c>
      <c r="S90" s="14" t="s">
        <v>53</v>
      </c>
      <c r="T90" s="14" t="s">
        <v>54</v>
      </c>
      <c r="U90" s="14" t="s">
        <v>53</v>
      </c>
      <c r="V90" s="14" t="s">
        <v>53</v>
      </c>
    </row>
    <row r="91" spans="1:22" ht="26.25" customHeight="1" x14ac:dyDescent="0.35">
      <c r="A91" s="584" t="s">
        <v>196</v>
      </c>
      <c r="B91" s="728"/>
      <c r="C91" s="722"/>
      <c r="D91" s="26" t="s">
        <v>199</v>
      </c>
      <c r="E91" s="579" t="str">
        <f t="shared" si="16"/>
        <v>Click to view Test</v>
      </c>
      <c r="F91" s="4" t="s">
        <v>200</v>
      </c>
      <c r="G91" s="661">
        <f>COUNTIF(Summary!E:E,'E2E Scenarios'!D91)</f>
        <v>1</v>
      </c>
      <c r="H91" s="3"/>
      <c r="I91" s="14">
        <f t="shared" ca="1" si="17"/>
        <v>0</v>
      </c>
      <c r="J91" s="37" t="s">
        <v>51</v>
      </c>
      <c r="K91" s="14" t="s">
        <v>74</v>
      </c>
      <c r="L91" s="14" t="s">
        <v>53</v>
      </c>
      <c r="M91" s="14" t="s">
        <v>53</v>
      </c>
      <c r="N91" s="14" t="s">
        <v>53</v>
      </c>
      <c r="O91" s="14" t="s">
        <v>53</v>
      </c>
      <c r="P91" s="14" t="s">
        <v>54</v>
      </c>
      <c r="Q91" s="14" t="s">
        <v>54</v>
      </c>
      <c r="R91" s="14" t="s">
        <v>53</v>
      </c>
      <c r="S91" s="14" t="s">
        <v>54</v>
      </c>
      <c r="T91" s="14" t="s">
        <v>54</v>
      </c>
      <c r="U91" s="14" t="s">
        <v>53</v>
      </c>
      <c r="V91" s="14" t="s">
        <v>53</v>
      </c>
    </row>
    <row r="92" spans="1:22" ht="30" customHeight="1" x14ac:dyDescent="0.35">
      <c r="A92" s="584" t="s">
        <v>196</v>
      </c>
      <c r="B92" s="729"/>
      <c r="C92" s="723"/>
      <c r="D92" s="26" t="s">
        <v>201</v>
      </c>
      <c r="E92" s="579" t="str">
        <f t="shared" si="16"/>
        <v>Click to view Test</v>
      </c>
      <c r="F92" s="4" t="s">
        <v>202</v>
      </c>
      <c r="G92" s="661">
        <f>COUNTIF(Summary!E:E,'E2E Scenarios'!D92)</f>
        <v>1</v>
      </c>
      <c r="H92" s="3"/>
      <c r="I92" s="14">
        <f t="shared" ca="1" si="17"/>
        <v>0</v>
      </c>
      <c r="J92" s="37" t="s">
        <v>51</v>
      </c>
      <c r="K92" s="14" t="s">
        <v>199</v>
      </c>
      <c r="L92" s="14" t="s">
        <v>53</v>
      </c>
      <c r="M92" s="14" t="s">
        <v>53</v>
      </c>
      <c r="N92" s="14" t="s">
        <v>53</v>
      </c>
      <c r="O92" s="14" t="s">
        <v>53</v>
      </c>
      <c r="P92" s="14" t="s">
        <v>53</v>
      </c>
      <c r="Q92" s="14" t="s">
        <v>53</v>
      </c>
      <c r="R92" s="14" t="s">
        <v>54</v>
      </c>
      <c r="S92" s="14" t="s">
        <v>54</v>
      </c>
      <c r="T92" s="14" t="s">
        <v>54</v>
      </c>
      <c r="U92" s="14" t="s">
        <v>53</v>
      </c>
      <c r="V92" s="14" t="s">
        <v>54</v>
      </c>
    </row>
    <row r="93" spans="1:22" hidden="1" x14ac:dyDescent="0.35">
      <c r="A93" s="23" t="s">
        <v>196</v>
      </c>
      <c r="B93" s="724" t="s">
        <v>203</v>
      </c>
      <c r="C93" s="721" t="s">
        <v>204</v>
      </c>
      <c r="D93" s="26" t="s">
        <v>84</v>
      </c>
      <c r="E93" s="26"/>
      <c r="F93" s="4" t="s">
        <v>85</v>
      </c>
      <c r="G93" s="4"/>
      <c r="H93" s="3"/>
      <c r="I93" s="3"/>
      <c r="J93" s="36" t="s">
        <v>61</v>
      </c>
      <c r="K93" s="14" t="s">
        <v>52</v>
      </c>
      <c r="L93" s="14" t="s">
        <v>53</v>
      </c>
      <c r="M93" s="14" t="s">
        <v>54</v>
      </c>
      <c r="N93" s="14" t="s">
        <v>54</v>
      </c>
      <c r="O93" s="14" t="s">
        <v>53</v>
      </c>
      <c r="P93" s="14" t="s">
        <v>54</v>
      </c>
      <c r="Q93" s="14" t="s">
        <v>54</v>
      </c>
      <c r="R93" s="14" t="s">
        <v>54</v>
      </c>
      <c r="S93" s="14" t="s">
        <v>53</v>
      </c>
      <c r="T93" s="14" t="s">
        <v>54</v>
      </c>
      <c r="U93" s="14" t="s">
        <v>53</v>
      </c>
      <c r="V93" s="14" t="s">
        <v>53</v>
      </c>
    </row>
    <row r="94" spans="1:22" hidden="1" x14ac:dyDescent="0.35">
      <c r="A94" s="23" t="s">
        <v>196</v>
      </c>
      <c r="B94" s="725"/>
      <c r="C94" s="722"/>
      <c r="D94" s="26" t="s">
        <v>205</v>
      </c>
      <c r="E94" s="26"/>
      <c r="F94" s="4" t="s">
        <v>206</v>
      </c>
      <c r="G94" s="4"/>
      <c r="H94" s="3"/>
      <c r="I94" s="3"/>
      <c r="J94" s="36" t="s">
        <v>61</v>
      </c>
      <c r="K94" s="14" t="s">
        <v>84</v>
      </c>
      <c r="L94" s="14" t="s">
        <v>53</v>
      </c>
      <c r="M94" s="14" t="s">
        <v>54</v>
      </c>
      <c r="N94" s="14" t="s">
        <v>54</v>
      </c>
      <c r="O94" s="14" t="s">
        <v>53</v>
      </c>
      <c r="P94" s="14" t="s">
        <v>54</v>
      </c>
      <c r="Q94" s="14" t="s">
        <v>54</v>
      </c>
      <c r="R94" s="14" t="s">
        <v>54</v>
      </c>
      <c r="S94" s="14" t="s">
        <v>54</v>
      </c>
      <c r="T94" s="14" t="s">
        <v>54</v>
      </c>
      <c r="U94" s="14" t="s">
        <v>53</v>
      </c>
      <c r="V94" s="14" t="s">
        <v>53</v>
      </c>
    </row>
    <row r="95" spans="1:22" hidden="1" x14ac:dyDescent="0.35">
      <c r="A95" s="23" t="s">
        <v>196</v>
      </c>
      <c r="B95" s="726"/>
      <c r="C95" s="723"/>
      <c r="D95" s="26" t="s">
        <v>207</v>
      </c>
      <c r="E95" s="26"/>
      <c r="F95" s="4" t="s">
        <v>208</v>
      </c>
      <c r="G95" s="4"/>
      <c r="H95" s="3"/>
      <c r="I95" s="3"/>
      <c r="J95" s="36" t="s">
        <v>61</v>
      </c>
      <c r="K95" s="14" t="s">
        <v>205</v>
      </c>
      <c r="L95" s="14" t="s">
        <v>53</v>
      </c>
      <c r="M95" s="14" t="s">
        <v>54</v>
      </c>
      <c r="N95" s="14" t="s">
        <v>54</v>
      </c>
      <c r="O95" s="14" t="s">
        <v>53</v>
      </c>
      <c r="P95" s="14" t="s">
        <v>54</v>
      </c>
      <c r="Q95" s="14" t="s">
        <v>54</v>
      </c>
      <c r="R95" s="14" t="s">
        <v>54</v>
      </c>
      <c r="S95" s="14" t="s">
        <v>54</v>
      </c>
      <c r="T95" s="14" t="s">
        <v>54</v>
      </c>
      <c r="U95" s="14" t="s">
        <v>53</v>
      </c>
      <c r="V95" s="14" t="s">
        <v>54</v>
      </c>
    </row>
    <row r="96" spans="1:22" x14ac:dyDescent="0.35">
      <c r="A96" s="4" t="s">
        <v>209</v>
      </c>
      <c r="B96" s="727" t="s">
        <v>210</v>
      </c>
      <c r="C96" s="721" t="s">
        <v>211</v>
      </c>
      <c r="D96" s="33" t="s">
        <v>26</v>
      </c>
      <c r="E96" s="579" t="str">
        <f t="shared" ref="E96:E104" si="18">HYPERLINK("#'"&amp;D96&amp;"'!A1","Click to view Test")</f>
        <v>Click to view Test</v>
      </c>
      <c r="F96" s="4" t="s">
        <v>131</v>
      </c>
      <c r="G96" s="661">
        <f>COUNTIF(Summary!E:E,'E2E Scenarios'!D96)</f>
        <v>2</v>
      </c>
      <c r="H96" s="3"/>
      <c r="I96" s="14">
        <f t="shared" ref="I96:I104" ca="1" si="19">COUNTA(INDIRECT("'"&amp;D96&amp;"'!M14:M100"))</f>
        <v>0</v>
      </c>
      <c r="J96" s="37" t="s">
        <v>51</v>
      </c>
      <c r="K96" s="14" t="s">
        <v>52</v>
      </c>
      <c r="L96" s="14" t="s">
        <v>53</v>
      </c>
      <c r="M96" s="14" t="s">
        <v>53</v>
      </c>
      <c r="N96" s="14" t="s">
        <v>53</v>
      </c>
      <c r="O96" s="14" t="s">
        <v>53</v>
      </c>
      <c r="P96" s="14" t="s">
        <v>53</v>
      </c>
      <c r="Q96" s="14" t="s">
        <v>54</v>
      </c>
      <c r="R96" s="14" t="s">
        <v>53</v>
      </c>
      <c r="S96" s="14" t="s">
        <v>54</v>
      </c>
      <c r="T96" s="14" t="s">
        <v>54</v>
      </c>
      <c r="U96" s="14" t="s">
        <v>53</v>
      </c>
      <c r="V96" s="14" t="s">
        <v>54</v>
      </c>
    </row>
    <row r="97" spans="1:22" x14ac:dyDescent="0.35">
      <c r="A97" s="4" t="s">
        <v>209</v>
      </c>
      <c r="B97" s="728"/>
      <c r="C97" s="722"/>
      <c r="D97" s="26" t="s">
        <v>158</v>
      </c>
      <c r="E97" s="579" t="str">
        <f t="shared" si="18"/>
        <v>Click to view Test</v>
      </c>
      <c r="F97" s="4" t="s">
        <v>159</v>
      </c>
      <c r="G97" s="661">
        <f>COUNTIF(Summary!E:E,'E2E Scenarios'!D97)</f>
        <v>2</v>
      </c>
      <c r="H97" s="3"/>
      <c r="I97" s="14">
        <f t="shared" ca="1" si="19"/>
        <v>0</v>
      </c>
      <c r="J97" s="37" t="s">
        <v>51</v>
      </c>
      <c r="K97" s="14" t="s">
        <v>26</v>
      </c>
      <c r="L97" s="14" t="s">
        <v>53</v>
      </c>
      <c r="M97" s="14" t="s">
        <v>53</v>
      </c>
      <c r="N97" s="14" t="s">
        <v>54</v>
      </c>
      <c r="O97" s="14" t="s">
        <v>53</v>
      </c>
      <c r="P97" s="14" t="s">
        <v>53</v>
      </c>
      <c r="Q97" s="14" t="s">
        <v>54</v>
      </c>
      <c r="R97" s="14" t="s">
        <v>54</v>
      </c>
      <c r="S97" s="14" t="s">
        <v>54</v>
      </c>
      <c r="T97" s="14" t="s">
        <v>54</v>
      </c>
      <c r="U97" s="14" t="s">
        <v>54</v>
      </c>
      <c r="V97" s="14" t="s">
        <v>54</v>
      </c>
    </row>
    <row r="98" spans="1:22" x14ac:dyDescent="0.35">
      <c r="A98" s="4" t="s">
        <v>209</v>
      </c>
      <c r="B98" s="728"/>
      <c r="C98" s="722"/>
      <c r="D98" s="26" t="s">
        <v>134</v>
      </c>
      <c r="E98" s="579" t="str">
        <f t="shared" si="18"/>
        <v>Click to view Test</v>
      </c>
      <c r="F98" s="4" t="s">
        <v>135</v>
      </c>
      <c r="G98" s="661">
        <f>COUNTIF(Summary!E:E,'E2E Scenarios'!D98)</f>
        <v>1</v>
      </c>
      <c r="H98" s="3"/>
      <c r="I98" s="14">
        <f t="shared" ca="1" si="19"/>
        <v>0</v>
      </c>
      <c r="J98" s="37" t="s">
        <v>51</v>
      </c>
      <c r="K98" s="14" t="s">
        <v>158</v>
      </c>
      <c r="L98" s="14" t="s">
        <v>53</v>
      </c>
      <c r="M98" s="14" t="s">
        <v>53</v>
      </c>
      <c r="N98" s="14" t="s">
        <v>53</v>
      </c>
      <c r="O98" s="14" t="s">
        <v>53</v>
      </c>
      <c r="P98" s="14" t="s">
        <v>53</v>
      </c>
      <c r="Q98" s="14" t="s">
        <v>54</v>
      </c>
      <c r="R98" s="14" t="s">
        <v>54</v>
      </c>
      <c r="S98" s="14" t="s">
        <v>54</v>
      </c>
      <c r="T98" s="14" t="s">
        <v>53</v>
      </c>
      <c r="U98" s="14" t="s">
        <v>53</v>
      </c>
      <c r="V98" s="14" t="s">
        <v>54</v>
      </c>
    </row>
    <row r="99" spans="1:22" x14ac:dyDescent="0.35">
      <c r="A99" s="4" t="s">
        <v>209</v>
      </c>
      <c r="B99" s="728"/>
      <c r="C99" s="722"/>
      <c r="D99" s="26" t="s">
        <v>136</v>
      </c>
      <c r="E99" s="579" t="str">
        <f t="shared" si="18"/>
        <v>Click to view Test</v>
      </c>
      <c r="F99" s="4" t="s">
        <v>137</v>
      </c>
      <c r="G99" s="661">
        <f>COUNTIF(Summary!E:E,'E2E Scenarios'!D99)</f>
        <v>1</v>
      </c>
      <c r="H99" s="3"/>
      <c r="I99" s="14">
        <f t="shared" ca="1" si="19"/>
        <v>0</v>
      </c>
      <c r="J99" s="37" t="s">
        <v>51</v>
      </c>
      <c r="K99" s="14" t="s">
        <v>134</v>
      </c>
      <c r="L99" s="14" t="s">
        <v>53</v>
      </c>
      <c r="M99" s="14" t="s">
        <v>53</v>
      </c>
      <c r="N99" s="14" t="s">
        <v>53</v>
      </c>
      <c r="O99" s="14" t="s">
        <v>53</v>
      </c>
      <c r="P99" s="14" t="s">
        <v>53</v>
      </c>
      <c r="Q99" s="14" t="s">
        <v>54</v>
      </c>
      <c r="R99" s="14" t="s">
        <v>54</v>
      </c>
      <c r="S99" s="14" t="s">
        <v>54</v>
      </c>
      <c r="T99" s="14" t="s">
        <v>54</v>
      </c>
      <c r="U99" s="14" t="s">
        <v>54</v>
      </c>
      <c r="V99" s="14" t="s">
        <v>54</v>
      </c>
    </row>
    <row r="100" spans="1:22" x14ac:dyDescent="0.35">
      <c r="A100" s="4" t="s">
        <v>209</v>
      </c>
      <c r="B100" s="728"/>
      <c r="C100" s="722"/>
      <c r="D100" s="26" t="s">
        <v>138</v>
      </c>
      <c r="E100" s="579" t="str">
        <f t="shared" si="18"/>
        <v>Click to view Test</v>
      </c>
      <c r="F100" s="4" t="s">
        <v>139</v>
      </c>
      <c r="G100" s="661">
        <f>COUNTIF(Summary!E:E,'E2E Scenarios'!D100)</f>
        <v>1</v>
      </c>
      <c r="H100" s="3"/>
      <c r="I100" s="14">
        <f t="shared" ca="1" si="19"/>
        <v>0</v>
      </c>
      <c r="J100" s="37" t="s">
        <v>51</v>
      </c>
      <c r="K100" s="14" t="s">
        <v>136</v>
      </c>
      <c r="L100" s="14" t="s">
        <v>53</v>
      </c>
      <c r="M100" s="14" t="s">
        <v>53</v>
      </c>
      <c r="N100" s="14" t="s">
        <v>53</v>
      </c>
      <c r="O100" s="14" t="s">
        <v>53</v>
      </c>
      <c r="P100" s="14" t="s">
        <v>53</v>
      </c>
      <c r="Q100" s="14" t="s">
        <v>54</v>
      </c>
      <c r="R100" s="14" t="s">
        <v>54</v>
      </c>
      <c r="S100" s="14" t="s">
        <v>54</v>
      </c>
      <c r="T100" s="14" t="s">
        <v>54</v>
      </c>
      <c r="U100" s="14" t="s">
        <v>53</v>
      </c>
      <c r="V100" s="14" t="s">
        <v>54</v>
      </c>
    </row>
    <row r="101" spans="1:22" x14ac:dyDescent="0.35">
      <c r="A101" s="4" t="s">
        <v>209</v>
      </c>
      <c r="B101" s="728"/>
      <c r="C101" s="722"/>
      <c r="D101" s="26" t="s">
        <v>74</v>
      </c>
      <c r="E101" s="579" t="str">
        <f t="shared" si="18"/>
        <v>Click to view Test</v>
      </c>
      <c r="F101" s="4" t="s">
        <v>75</v>
      </c>
      <c r="G101" s="661">
        <f>COUNTIF(Summary!E:E,'E2E Scenarios'!D101)</f>
        <v>1</v>
      </c>
      <c r="H101" s="3"/>
      <c r="I101" s="14">
        <f t="shared" ca="1" si="19"/>
        <v>0</v>
      </c>
      <c r="J101" s="37" t="s">
        <v>51</v>
      </c>
      <c r="K101" s="14" t="s">
        <v>138</v>
      </c>
      <c r="L101" s="14" t="s">
        <v>53</v>
      </c>
      <c r="M101" s="14" t="s">
        <v>53</v>
      </c>
      <c r="N101" s="14" t="s">
        <v>53</v>
      </c>
      <c r="O101" s="14" t="s">
        <v>53</v>
      </c>
      <c r="P101" s="14" t="s">
        <v>53</v>
      </c>
      <c r="Q101" s="14" t="s">
        <v>53</v>
      </c>
      <c r="R101" s="14" t="s">
        <v>54</v>
      </c>
      <c r="S101" s="14" t="s">
        <v>53</v>
      </c>
      <c r="T101" s="14" t="s">
        <v>54</v>
      </c>
      <c r="U101" s="14" t="s">
        <v>53</v>
      </c>
      <c r="V101" s="14" t="s">
        <v>53</v>
      </c>
    </row>
    <row r="102" spans="1:22" x14ac:dyDescent="0.35">
      <c r="A102" s="4" t="s">
        <v>209</v>
      </c>
      <c r="B102" s="728"/>
      <c r="C102" s="722"/>
      <c r="D102" s="26" t="s">
        <v>76</v>
      </c>
      <c r="E102" s="579" t="str">
        <f t="shared" si="18"/>
        <v>Click to view Test</v>
      </c>
      <c r="F102" s="4" t="s">
        <v>77</v>
      </c>
      <c r="G102" s="661">
        <f>COUNTIF(Summary!E:E,'E2E Scenarios'!D102)</f>
        <v>1</v>
      </c>
      <c r="H102" s="3"/>
      <c r="I102" s="14">
        <f t="shared" ca="1" si="19"/>
        <v>0</v>
      </c>
      <c r="J102" s="37" t="s">
        <v>51</v>
      </c>
      <c r="K102" s="14" t="s">
        <v>74</v>
      </c>
      <c r="L102" s="14" t="s">
        <v>53</v>
      </c>
      <c r="M102" s="14" t="s">
        <v>53</v>
      </c>
      <c r="N102" s="14" t="s">
        <v>54</v>
      </c>
      <c r="O102" s="14" t="s">
        <v>54</v>
      </c>
      <c r="P102" s="14" t="s">
        <v>53</v>
      </c>
      <c r="Q102" s="14" t="s">
        <v>53</v>
      </c>
      <c r="R102" s="14" t="s">
        <v>54</v>
      </c>
      <c r="S102" s="14" t="s">
        <v>53</v>
      </c>
      <c r="T102" s="14" t="s">
        <v>54</v>
      </c>
      <c r="U102" s="14" t="s">
        <v>53</v>
      </c>
      <c r="V102" s="14" t="s">
        <v>53</v>
      </c>
    </row>
    <row r="103" spans="1:22" x14ac:dyDescent="0.35">
      <c r="A103" s="4" t="s">
        <v>209</v>
      </c>
      <c r="B103" s="728"/>
      <c r="C103" s="722"/>
      <c r="D103" s="26" t="s">
        <v>78</v>
      </c>
      <c r="E103" s="579" t="str">
        <f t="shared" si="18"/>
        <v>Click to view Test</v>
      </c>
      <c r="F103" s="4" t="s">
        <v>79</v>
      </c>
      <c r="G103" s="661">
        <f>COUNTIF(Summary!E:E,'E2E Scenarios'!D103)</f>
        <v>1</v>
      </c>
      <c r="H103" s="3"/>
      <c r="I103" s="14">
        <f t="shared" ca="1" si="19"/>
        <v>0</v>
      </c>
      <c r="J103" s="37" t="s">
        <v>51</v>
      </c>
      <c r="K103" s="14" t="s">
        <v>76</v>
      </c>
      <c r="L103" s="14" t="s">
        <v>53</v>
      </c>
      <c r="M103" s="14" t="s">
        <v>53</v>
      </c>
      <c r="N103" s="14" t="s">
        <v>53</v>
      </c>
      <c r="O103" s="14" t="s">
        <v>53</v>
      </c>
      <c r="P103" s="14" t="s">
        <v>53</v>
      </c>
      <c r="Q103" s="14" t="s">
        <v>53</v>
      </c>
      <c r="R103" s="14" t="s">
        <v>54</v>
      </c>
      <c r="S103" s="14" t="s">
        <v>53</v>
      </c>
      <c r="T103" s="14" t="s">
        <v>53</v>
      </c>
      <c r="U103" s="14" t="s">
        <v>53</v>
      </c>
      <c r="V103" s="14" t="s">
        <v>53</v>
      </c>
    </row>
    <row r="104" spans="1:22" x14ac:dyDescent="0.35">
      <c r="A104" s="4" t="s">
        <v>209</v>
      </c>
      <c r="B104" s="729"/>
      <c r="C104" s="723"/>
      <c r="D104" s="26" t="s">
        <v>80</v>
      </c>
      <c r="E104" s="579" t="str">
        <f t="shared" si="18"/>
        <v>Click to view Test</v>
      </c>
      <c r="F104" s="4" t="s">
        <v>81</v>
      </c>
      <c r="G104" s="661">
        <f>COUNTIF(Summary!E:E,'E2E Scenarios'!D104)</f>
        <v>1</v>
      </c>
      <c r="H104" s="3"/>
      <c r="I104" s="14">
        <f t="shared" ca="1" si="19"/>
        <v>0</v>
      </c>
      <c r="J104" s="37" t="s">
        <v>51</v>
      </c>
      <c r="K104" s="14" t="s">
        <v>78</v>
      </c>
      <c r="L104" s="14" t="s">
        <v>53</v>
      </c>
      <c r="M104" s="379" t="s">
        <v>53</v>
      </c>
      <c r="N104" s="14" t="s">
        <v>54</v>
      </c>
      <c r="O104" s="14" t="s">
        <v>53</v>
      </c>
      <c r="P104" s="14" t="s">
        <v>54</v>
      </c>
      <c r="Q104" s="14" t="s">
        <v>54</v>
      </c>
      <c r="R104" s="14" t="s">
        <v>54</v>
      </c>
      <c r="S104" s="14" t="s">
        <v>54</v>
      </c>
      <c r="T104" s="14" t="s">
        <v>54</v>
      </c>
      <c r="U104" s="14" t="s">
        <v>54</v>
      </c>
      <c r="V104" s="14" t="s">
        <v>54</v>
      </c>
    </row>
    <row r="105" spans="1:22" hidden="1" x14ac:dyDescent="0.35">
      <c r="A105" s="3" t="s">
        <v>209</v>
      </c>
      <c r="B105" s="724" t="s">
        <v>212</v>
      </c>
      <c r="C105" s="721" t="s">
        <v>213</v>
      </c>
      <c r="D105" s="26" t="s">
        <v>143</v>
      </c>
      <c r="E105" s="26"/>
      <c r="F105" s="4" t="s">
        <v>144</v>
      </c>
      <c r="G105" s="4"/>
      <c r="H105" s="3"/>
      <c r="I105" s="3"/>
      <c r="J105" s="36" t="s">
        <v>61</v>
      </c>
      <c r="K105" s="14" t="s">
        <v>52</v>
      </c>
      <c r="L105" s="14" t="s">
        <v>53</v>
      </c>
      <c r="M105" s="14" t="s">
        <v>54</v>
      </c>
      <c r="N105" s="14" t="s">
        <v>54</v>
      </c>
      <c r="O105" s="14" t="s">
        <v>53</v>
      </c>
      <c r="P105" s="14" t="s">
        <v>54</v>
      </c>
      <c r="Q105" s="14" t="s">
        <v>54</v>
      </c>
      <c r="R105" s="14" t="s">
        <v>54</v>
      </c>
      <c r="S105" s="14" t="s">
        <v>54</v>
      </c>
      <c r="T105" s="14" t="s">
        <v>54</v>
      </c>
      <c r="U105" s="14" t="s">
        <v>54</v>
      </c>
      <c r="V105" s="14" t="s">
        <v>54</v>
      </c>
    </row>
    <row r="106" spans="1:22" hidden="1" x14ac:dyDescent="0.35">
      <c r="A106" s="3" t="s">
        <v>209</v>
      </c>
      <c r="B106" s="725"/>
      <c r="C106" s="722"/>
      <c r="D106" s="26" t="s">
        <v>145</v>
      </c>
      <c r="E106" s="26"/>
      <c r="F106" s="4" t="s">
        <v>146</v>
      </c>
      <c r="G106" s="4"/>
      <c r="H106" s="3"/>
      <c r="I106" s="3"/>
      <c r="J106" s="36" t="s">
        <v>61</v>
      </c>
      <c r="K106" s="14" t="s">
        <v>143</v>
      </c>
      <c r="L106" s="14" t="s">
        <v>53</v>
      </c>
      <c r="M106" s="14" t="s">
        <v>54</v>
      </c>
      <c r="N106" s="14" t="s">
        <v>54</v>
      </c>
      <c r="O106" s="14" t="s">
        <v>53</v>
      </c>
      <c r="P106" s="14" t="s">
        <v>54</v>
      </c>
      <c r="Q106" s="14" t="s">
        <v>54</v>
      </c>
      <c r="R106" s="14" t="s">
        <v>54</v>
      </c>
      <c r="S106" s="14" t="s">
        <v>54</v>
      </c>
      <c r="T106" s="14" t="s">
        <v>54</v>
      </c>
      <c r="U106" s="14" t="s">
        <v>53</v>
      </c>
      <c r="V106" s="14" t="s">
        <v>54</v>
      </c>
    </row>
    <row r="107" spans="1:22" hidden="1" x14ac:dyDescent="0.35">
      <c r="A107" s="3" t="s">
        <v>209</v>
      </c>
      <c r="B107" s="725"/>
      <c r="C107" s="722"/>
      <c r="D107" s="26" t="s">
        <v>147</v>
      </c>
      <c r="E107" s="26"/>
      <c r="F107" s="4" t="s">
        <v>148</v>
      </c>
      <c r="G107" s="4"/>
      <c r="H107" s="3"/>
      <c r="I107" s="3"/>
      <c r="J107" s="36" t="s">
        <v>61</v>
      </c>
      <c r="K107" s="14" t="s">
        <v>145</v>
      </c>
      <c r="L107" s="14" t="s">
        <v>53</v>
      </c>
      <c r="M107" s="14" t="s">
        <v>54</v>
      </c>
      <c r="N107" s="14" t="s">
        <v>54</v>
      </c>
      <c r="O107" s="14" t="s">
        <v>53</v>
      </c>
      <c r="P107" s="14" t="s">
        <v>54</v>
      </c>
      <c r="Q107" s="14" t="s">
        <v>54</v>
      </c>
      <c r="R107" s="14" t="s">
        <v>54</v>
      </c>
      <c r="S107" s="14" t="s">
        <v>54</v>
      </c>
      <c r="T107" s="14" t="s">
        <v>54</v>
      </c>
      <c r="U107" s="14" t="s">
        <v>54</v>
      </c>
      <c r="V107" s="14" t="s">
        <v>54</v>
      </c>
    </row>
    <row r="108" spans="1:22" hidden="1" x14ac:dyDescent="0.35">
      <c r="A108" s="3" t="s">
        <v>209</v>
      </c>
      <c r="B108" s="725"/>
      <c r="C108" s="722"/>
      <c r="D108" s="26" t="s">
        <v>149</v>
      </c>
      <c r="E108" s="26"/>
      <c r="F108" s="4" t="s">
        <v>150</v>
      </c>
      <c r="G108" s="4"/>
      <c r="H108" s="3"/>
      <c r="I108" s="3"/>
      <c r="J108" s="36" t="s">
        <v>61</v>
      </c>
      <c r="K108" s="14" t="s">
        <v>147</v>
      </c>
      <c r="L108" s="14" t="s">
        <v>53</v>
      </c>
      <c r="M108" s="14" t="s">
        <v>54</v>
      </c>
      <c r="N108" s="14" t="s">
        <v>54</v>
      </c>
      <c r="O108" s="14" t="s">
        <v>53</v>
      </c>
      <c r="P108" s="14" t="s">
        <v>54</v>
      </c>
      <c r="Q108" s="14" t="s">
        <v>54</v>
      </c>
      <c r="R108" s="14" t="s">
        <v>54</v>
      </c>
      <c r="S108" s="14" t="s">
        <v>54</v>
      </c>
      <c r="T108" s="14" t="s">
        <v>53</v>
      </c>
      <c r="U108" s="14" t="s">
        <v>53</v>
      </c>
      <c r="V108" s="14" t="s">
        <v>54</v>
      </c>
    </row>
    <row r="109" spans="1:22" hidden="1" x14ac:dyDescent="0.35">
      <c r="A109" s="3" t="s">
        <v>209</v>
      </c>
      <c r="B109" s="725"/>
      <c r="C109" s="722"/>
      <c r="D109" s="26" t="s">
        <v>151</v>
      </c>
      <c r="E109" s="26"/>
      <c r="F109" s="4" t="s">
        <v>152</v>
      </c>
      <c r="G109" s="4"/>
      <c r="H109" s="3"/>
      <c r="I109" s="3"/>
      <c r="J109" s="36" t="s">
        <v>61</v>
      </c>
      <c r="K109" s="14" t="s">
        <v>149</v>
      </c>
      <c r="L109" s="14" t="s">
        <v>53</v>
      </c>
      <c r="M109" s="14" t="s">
        <v>54</v>
      </c>
      <c r="N109" s="14" t="s">
        <v>54</v>
      </c>
      <c r="O109" s="14" t="s">
        <v>54</v>
      </c>
      <c r="P109" s="14" t="s">
        <v>54</v>
      </c>
      <c r="Q109" s="14" t="s">
        <v>54</v>
      </c>
      <c r="R109" s="14" t="s">
        <v>54</v>
      </c>
      <c r="S109" s="14" t="s">
        <v>54</v>
      </c>
      <c r="T109" s="14" t="s">
        <v>54</v>
      </c>
      <c r="U109" s="14" t="s">
        <v>54</v>
      </c>
      <c r="V109" s="14" t="s">
        <v>54</v>
      </c>
    </row>
    <row r="110" spans="1:22" ht="24" hidden="1" x14ac:dyDescent="0.35">
      <c r="A110" s="3" t="s">
        <v>209</v>
      </c>
      <c r="B110" s="725"/>
      <c r="C110" s="722"/>
      <c r="D110" s="26" t="s">
        <v>153</v>
      </c>
      <c r="E110" s="26"/>
      <c r="F110" s="4" t="s">
        <v>154</v>
      </c>
      <c r="G110" s="4"/>
      <c r="H110" s="3"/>
      <c r="I110" s="3"/>
      <c r="J110" s="36" t="s">
        <v>61</v>
      </c>
      <c r="K110" s="14" t="s">
        <v>151</v>
      </c>
      <c r="L110" s="14" t="s">
        <v>53</v>
      </c>
      <c r="M110" s="14" t="s">
        <v>54</v>
      </c>
      <c r="N110" s="14" t="s">
        <v>54</v>
      </c>
      <c r="O110" s="14" t="s">
        <v>54</v>
      </c>
      <c r="P110" s="14" t="s">
        <v>54</v>
      </c>
      <c r="Q110" s="14" t="s">
        <v>54</v>
      </c>
      <c r="R110" s="14" t="s">
        <v>54</v>
      </c>
      <c r="S110" s="14" t="s">
        <v>54</v>
      </c>
      <c r="T110" s="14" t="s">
        <v>54</v>
      </c>
      <c r="U110" s="14" t="s">
        <v>53</v>
      </c>
      <c r="V110" s="14" t="s">
        <v>54</v>
      </c>
    </row>
    <row r="111" spans="1:22" hidden="1" x14ac:dyDescent="0.35">
      <c r="A111" s="3" t="s">
        <v>209</v>
      </c>
      <c r="B111" s="725"/>
      <c r="C111" s="722"/>
      <c r="D111" s="26" t="s">
        <v>84</v>
      </c>
      <c r="E111" s="26"/>
      <c r="F111" s="4" t="s">
        <v>85</v>
      </c>
      <c r="G111" s="4"/>
      <c r="H111" s="3"/>
      <c r="I111" s="3"/>
      <c r="J111" s="36" t="s">
        <v>61</v>
      </c>
      <c r="K111" s="14" t="s">
        <v>153</v>
      </c>
      <c r="L111" s="14" t="s">
        <v>53</v>
      </c>
      <c r="M111" s="14" t="s">
        <v>54</v>
      </c>
      <c r="N111" s="14" t="s">
        <v>54</v>
      </c>
      <c r="O111" s="14" t="s">
        <v>53</v>
      </c>
      <c r="P111" s="14" t="s">
        <v>54</v>
      </c>
      <c r="Q111" s="14" t="s">
        <v>54</v>
      </c>
      <c r="R111" s="14" t="s">
        <v>54</v>
      </c>
      <c r="S111" s="14" t="s">
        <v>53</v>
      </c>
      <c r="T111" s="14" t="s">
        <v>54</v>
      </c>
      <c r="U111" s="14" t="s">
        <v>53</v>
      </c>
      <c r="V111" s="14" t="s">
        <v>53</v>
      </c>
    </row>
    <row r="112" spans="1:22" hidden="1" x14ac:dyDescent="0.35">
      <c r="A112" s="3" t="s">
        <v>209</v>
      </c>
      <c r="B112" s="725"/>
      <c r="C112" s="722"/>
      <c r="D112" s="26" t="s">
        <v>86</v>
      </c>
      <c r="E112" s="26"/>
      <c r="F112" s="4" t="s">
        <v>87</v>
      </c>
      <c r="G112" s="4"/>
      <c r="H112" s="3"/>
      <c r="I112" s="3"/>
      <c r="J112" s="36" t="s">
        <v>61</v>
      </c>
      <c r="K112" s="14" t="s">
        <v>84</v>
      </c>
      <c r="L112" s="14" t="s">
        <v>53</v>
      </c>
      <c r="M112" s="14" t="s">
        <v>54</v>
      </c>
      <c r="N112" s="14" t="s">
        <v>54</v>
      </c>
      <c r="O112" s="14" t="s">
        <v>53</v>
      </c>
      <c r="P112" s="14" t="s">
        <v>54</v>
      </c>
      <c r="Q112" s="14" t="s">
        <v>54</v>
      </c>
      <c r="R112" s="14" t="s">
        <v>54</v>
      </c>
      <c r="S112" s="14" t="s">
        <v>53</v>
      </c>
      <c r="T112" s="14" t="s">
        <v>53</v>
      </c>
      <c r="U112" s="14" t="s">
        <v>53</v>
      </c>
      <c r="V112" s="14" t="s">
        <v>53</v>
      </c>
    </row>
    <row r="113" spans="1:22" hidden="1" x14ac:dyDescent="0.35">
      <c r="A113" s="3" t="s">
        <v>209</v>
      </c>
      <c r="B113" s="725"/>
      <c r="C113" s="722"/>
      <c r="D113" s="26" t="s">
        <v>88</v>
      </c>
      <c r="E113" s="26"/>
      <c r="F113" s="4" t="s">
        <v>89</v>
      </c>
      <c r="G113" s="4"/>
      <c r="H113" s="3"/>
      <c r="I113" s="3"/>
      <c r="J113" s="36" t="s">
        <v>61</v>
      </c>
      <c r="K113" s="14" t="s">
        <v>86</v>
      </c>
      <c r="L113" s="14" t="s">
        <v>53</v>
      </c>
      <c r="M113" s="14" t="s">
        <v>54</v>
      </c>
      <c r="N113" s="14" t="s">
        <v>54</v>
      </c>
      <c r="O113" s="14" t="s">
        <v>53</v>
      </c>
      <c r="P113" s="14" t="s">
        <v>54</v>
      </c>
      <c r="Q113" s="14" t="s">
        <v>54</v>
      </c>
      <c r="R113" s="14" t="s">
        <v>54</v>
      </c>
      <c r="S113" s="14" t="s">
        <v>53</v>
      </c>
      <c r="T113" s="14" t="s">
        <v>53</v>
      </c>
      <c r="U113" s="14" t="s">
        <v>53</v>
      </c>
      <c r="V113" s="14" t="s">
        <v>53</v>
      </c>
    </row>
    <row r="114" spans="1:22" hidden="1" x14ac:dyDescent="0.35">
      <c r="A114" s="3" t="s">
        <v>209</v>
      </c>
      <c r="B114" s="726"/>
      <c r="C114" s="723"/>
      <c r="D114" s="26" t="s">
        <v>90</v>
      </c>
      <c r="E114" s="26"/>
      <c r="F114" s="4" t="s">
        <v>91</v>
      </c>
      <c r="G114" s="4"/>
      <c r="H114" s="3"/>
      <c r="I114" s="3"/>
      <c r="J114" s="36" t="s">
        <v>61</v>
      </c>
      <c r="K114" s="14" t="s">
        <v>88</v>
      </c>
      <c r="L114" s="14" t="s">
        <v>53</v>
      </c>
      <c r="M114" s="14" t="s">
        <v>54</v>
      </c>
      <c r="N114" s="14" t="s">
        <v>54</v>
      </c>
      <c r="O114" s="14" t="s">
        <v>53</v>
      </c>
      <c r="P114" s="14" t="s">
        <v>54</v>
      </c>
      <c r="Q114" s="14" t="s">
        <v>54</v>
      </c>
      <c r="R114" s="14" t="s">
        <v>54</v>
      </c>
      <c r="S114" s="14" t="s">
        <v>53</v>
      </c>
      <c r="T114" s="14" t="s">
        <v>54</v>
      </c>
      <c r="U114" s="14" t="s">
        <v>53</v>
      </c>
      <c r="V114" s="14" t="s">
        <v>53</v>
      </c>
    </row>
    <row r="115" spans="1:22" x14ac:dyDescent="0.35">
      <c r="A115" s="584" t="s">
        <v>214</v>
      </c>
      <c r="B115" s="727" t="s">
        <v>215</v>
      </c>
      <c r="C115" s="721" t="s">
        <v>216</v>
      </c>
      <c r="D115" s="26" t="s">
        <v>49</v>
      </c>
      <c r="E115" s="579" t="str">
        <f t="shared" ref="E115:E116" si="20">HYPERLINK("#'"&amp;D115&amp;"'!A1","Click to view Test")</f>
        <v>Click to view Test</v>
      </c>
      <c r="F115" s="4" t="s">
        <v>50</v>
      </c>
      <c r="G115" s="661">
        <f>COUNTIF(Summary!E:E,'E2E Scenarios'!D115)</f>
        <v>1</v>
      </c>
      <c r="H115" s="3"/>
      <c r="I115" s="14">
        <f t="shared" ref="I115:I116" ca="1" si="21">COUNTA(INDIRECT("'"&amp;D115&amp;"'!M14:M100"))</f>
        <v>0</v>
      </c>
      <c r="J115" s="37" t="s">
        <v>51</v>
      </c>
      <c r="K115" s="14" t="s">
        <v>52</v>
      </c>
      <c r="L115" s="14" t="s">
        <v>53</v>
      </c>
      <c r="M115" s="14" t="s">
        <v>53</v>
      </c>
      <c r="N115" s="14" t="s">
        <v>53</v>
      </c>
      <c r="O115" s="14" t="s">
        <v>53</v>
      </c>
      <c r="P115" s="14" t="s">
        <v>53</v>
      </c>
      <c r="Q115" s="14" t="s">
        <v>53</v>
      </c>
      <c r="R115" s="14" t="s">
        <v>54</v>
      </c>
      <c r="S115" s="14" t="s">
        <v>53</v>
      </c>
      <c r="T115" s="14" t="s">
        <v>54</v>
      </c>
      <c r="U115" s="14" t="s">
        <v>53</v>
      </c>
      <c r="V115" s="14" t="s">
        <v>53</v>
      </c>
    </row>
    <row r="116" spans="1:22" x14ac:dyDescent="0.35">
      <c r="A116" s="584" t="s">
        <v>214</v>
      </c>
      <c r="B116" s="729"/>
      <c r="C116" s="723"/>
      <c r="D116" s="26" t="s">
        <v>105</v>
      </c>
      <c r="E116" s="579" t="str">
        <f t="shared" si="20"/>
        <v>Click to view Test</v>
      </c>
      <c r="F116" s="4" t="s">
        <v>106</v>
      </c>
      <c r="G116" s="661">
        <f>COUNTIF(Summary!E:E,'E2E Scenarios'!D116)</f>
        <v>1</v>
      </c>
      <c r="H116" s="3"/>
      <c r="I116" s="14">
        <f t="shared" ca="1" si="21"/>
        <v>0</v>
      </c>
      <c r="J116" s="37" t="s">
        <v>51</v>
      </c>
      <c r="K116" s="14" t="s">
        <v>49</v>
      </c>
      <c r="L116" s="14" t="s">
        <v>53</v>
      </c>
      <c r="M116" s="14" t="s">
        <v>53</v>
      </c>
      <c r="N116" s="14" t="s">
        <v>53</v>
      </c>
      <c r="O116" s="14" t="s">
        <v>53</v>
      </c>
      <c r="P116" s="14" t="s">
        <v>53</v>
      </c>
      <c r="Q116" s="14" t="s">
        <v>53</v>
      </c>
      <c r="R116" s="14" t="s">
        <v>54</v>
      </c>
      <c r="S116" s="14" t="s">
        <v>53</v>
      </c>
      <c r="T116" s="14" t="s">
        <v>54</v>
      </c>
      <c r="U116" s="14" t="s">
        <v>53</v>
      </c>
      <c r="V116" s="14" t="s">
        <v>53</v>
      </c>
    </row>
    <row r="117" spans="1:22" hidden="1" x14ac:dyDescent="0.35">
      <c r="A117" s="23" t="s">
        <v>214</v>
      </c>
      <c r="B117" s="724" t="s">
        <v>217</v>
      </c>
      <c r="C117" s="721" t="s">
        <v>218</v>
      </c>
      <c r="D117" s="26" t="s">
        <v>59</v>
      </c>
      <c r="E117" s="26"/>
      <c r="F117" s="4" t="s">
        <v>60</v>
      </c>
      <c r="G117" s="4"/>
      <c r="H117" s="3"/>
      <c r="I117" s="3"/>
      <c r="J117" s="36" t="s">
        <v>61</v>
      </c>
      <c r="K117" s="14" t="s">
        <v>52</v>
      </c>
      <c r="L117" s="14" t="s">
        <v>53</v>
      </c>
      <c r="M117" s="14" t="s">
        <v>54</v>
      </c>
      <c r="N117" s="14" t="s">
        <v>54</v>
      </c>
      <c r="O117" s="14" t="s">
        <v>53</v>
      </c>
      <c r="P117" s="14" t="s">
        <v>54</v>
      </c>
      <c r="Q117" s="14" t="s">
        <v>54</v>
      </c>
      <c r="R117" s="14" t="s">
        <v>54</v>
      </c>
      <c r="S117" s="14" t="s">
        <v>53</v>
      </c>
      <c r="T117" s="14" t="s">
        <v>54</v>
      </c>
      <c r="U117" s="14" t="s">
        <v>53</v>
      </c>
      <c r="V117" s="14" t="s">
        <v>53</v>
      </c>
    </row>
    <row r="118" spans="1:22" hidden="1" x14ac:dyDescent="0.35">
      <c r="A118" s="23" t="s">
        <v>214</v>
      </c>
      <c r="B118" s="726"/>
      <c r="C118" s="723"/>
      <c r="D118" s="26" t="s">
        <v>109</v>
      </c>
      <c r="E118" s="26"/>
      <c r="F118" s="4" t="s">
        <v>110</v>
      </c>
      <c r="G118" s="4"/>
      <c r="H118" s="3"/>
      <c r="I118" s="3"/>
      <c r="J118" s="36" t="s">
        <v>61</v>
      </c>
      <c r="K118" s="14" t="s">
        <v>59</v>
      </c>
      <c r="L118" s="14" t="s">
        <v>53</v>
      </c>
      <c r="M118" s="14" t="s">
        <v>54</v>
      </c>
      <c r="N118" s="14" t="s">
        <v>54</v>
      </c>
      <c r="O118" s="14" t="s">
        <v>53</v>
      </c>
      <c r="P118" s="14" t="s">
        <v>54</v>
      </c>
      <c r="Q118" s="14" t="s">
        <v>54</v>
      </c>
      <c r="R118" s="14" t="s">
        <v>54</v>
      </c>
      <c r="S118" s="14" t="s">
        <v>53</v>
      </c>
      <c r="T118" s="14" t="s">
        <v>54</v>
      </c>
      <c r="U118" s="14" t="s">
        <v>53</v>
      </c>
      <c r="V118" s="14" t="s">
        <v>53</v>
      </c>
    </row>
    <row r="119" spans="1:22" hidden="1" x14ac:dyDescent="0.35">
      <c r="A119" s="23" t="s">
        <v>214</v>
      </c>
      <c r="B119" s="730" t="s">
        <v>219</v>
      </c>
      <c r="C119" s="721" t="s">
        <v>220</v>
      </c>
      <c r="D119" s="26" t="s">
        <v>66</v>
      </c>
      <c r="E119" s="26"/>
      <c r="F119" s="4" t="s">
        <v>67</v>
      </c>
      <c r="G119" s="4"/>
      <c r="H119" s="3"/>
      <c r="I119" s="3"/>
      <c r="J119" s="35" t="s">
        <v>68</v>
      </c>
      <c r="K119" s="14" t="s">
        <v>52</v>
      </c>
      <c r="L119" s="14" t="s">
        <v>53</v>
      </c>
      <c r="M119" s="14" t="s">
        <v>53</v>
      </c>
      <c r="N119" s="14" t="s">
        <v>53</v>
      </c>
      <c r="O119" s="14" t="s">
        <v>53</v>
      </c>
      <c r="P119" s="14" t="s">
        <v>53</v>
      </c>
      <c r="Q119" s="14" t="s">
        <v>53</v>
      </c>
      <c r="R119" s="14" t="s">
        <v>54</v>
      </c>
      <c r="S119" s="14" t="s">
        <v>53</v>
      </c>
      <c r="T119" s="14" t="s">
        <v>54</v>
      </c>
      <c r="U119" s="14" t="s">
        <v>53</v>
      </c>
      <c r="V119" s="14" t="s">
        <v>53</v>
      </c>
    </row>
    <row r="120" spans="1:22" hidden="1" x14ac:dyDescent="0.35">
      <c r="A120" s="23" t="s">
        <v>214</v>
      </c>
      <c r="B120" s="732"/>
      <c r="C120" s="723"/>
      <c r="D120" s="26" t="s">
        <v>113</v>
      </c>
      <c r="E120" s="26"/>
      <c r="F120" s="4" t="s">
        <v>114</v>
      </c>
      <c r="G120" s="4"/>
      <c r="H120" s="3"/>
      <c r="I120" s="3"/>
      <c r="J120" s="35" t="s">
        <v>68</v>
      </c>
      <c r="K120" s="14" t="s">
        <v>66</v>
      </c>
      <c r="L120" s="14" t="s">
        <v>53</v>
      </c>
      <c r="M120" s="14" t="s">
        <v>53</v>
      </c>
      <c r="N120" s="14" t="s">
        <v>53</v>
      </c>
      <c r="O120" s="14" t="s">
        <v>53</v>
      </c>
      <c r="P120" s="14" t="s">
        <v>53</v>
      </c>
      <c r="Q120" s="14" t="s">
        <v>53</v>
      </c>
      <c r="R120" s="14" t="s">
        <v>54</v>
      </c>
      <c r="S120" s="14" t="s">
        <v>53</v>
      </c>
      <c r="T120" s="14" t="s">
        <v>54</v>
      </c>
      <c r="U120" s="14" t="s">
        <v>53</v>
      </c>
      <c r="V120" s="14" t="s">
        <v>53</v>
      </c>
    </row>
    <row r="121" spans="1:22" x14ac:dyDescent="0.35">
      <c r="A121" s="584" t="s">
        <v>221</v>
      </c>
      <c r="B121" s="736" t="s">
        <v>222</v>
      </c>
      <c r="C121" s="721" t="s">
        <v>223</v>
      </c>
      <c r="D121" s="26" t="s">
        <v>49</v>
      </c>
      <c r="E121" s="579" t="str">
        <f t="shared" ref="E121:E122" si="22">HYPERLINK("#'"&amp;D121&amp;"'!A1","Click to view Test")</f>
        <v>Click to view Test</v>
      </c>
      <c r="F121" s="4" t="s">
        <v>50</v>
      </c>
      <c r="G121" s="661">
        <f>COUNTIF(Summary!E:E,'E2E Scenarios'!D121)</f>
        <v>1</v>
      </c>
      <c r="H121" s="3"/>
      <c r="I121" s="14">
        <f t="shared" ref="I121:I122" ca="1" si="23">COUNTA(INDIRECT("'"&amp;D121&amp;"'!M14:M100"))</f>
        <v>0</v>
      </c>
      <c r="J121" s="37" t="s">
        <v>51</v>
      </c>
      <c r="K121" s="14" t="s">
        <v>52</v>
      </c>
      <c r="L121" s="14" t="s">
        <v>53</v>
      </c>
      <c r="M121" s="14" t="s">
        <v>53</v>
      </c>
      <c r="N121" s="14" t="s">
        <v>53</v>
      </c>
      <c r="O121" s="14" t="s">
        <v>53</v>
      </c>
      <c r="P121" s="14" t="s">
        <v>53</v>
      </c>
      <c r="Q121" s="14" t="s">
        <v>53</v>
      </c>
      <c r="R121" s="14" t="s">
        <v>54</v>
      </c>
      <c r="S121" s="14" t="s">
        <v>53</v>
      </c>
      <c r="T121" s="14" t="s">
        <v>54</v>
      </c>
      <c r="U121" s="14" t="s">
        <v>53</v>
      </c>
      <c r="V121" s="14" t="s">
        <v>53</v>
      </c>
    </row>
    <row r="122" spans="1:22" x14ac:dyDescent="0.35">
      <c r="A122" s="584" t="s">
        <v>221</v>
      </c>
      <c r="B122" s="736"/>
      <c r="C122" s="723"/>
      <c r="D122" s="26" t="s">
        <v>118</v>
      </c>
      <c r="E122" s="579" t="str">
        <f t="shared" si="22"/>
        <v>Click to view Test</v>
      </c>
      <c r="F122" s="4" t="s">
        <v>119</v>
      </c>
      <c r="G122" s="661">
        <f>COUNTIF(Summary!E:E,'E2E Scenarios'!D122)</f>
        <v>1</v>
      </c>
      <c r="H122" s="3"/>
      <c r="I122" s="14">
        <f t="shared" ca="1" si="23"/>
        <v>0</v>
      </c>
      <c r="J122" s="37" t="s">
        <v>51</v>
      </c>
      <c r="K122" s="14" t="s">
        <v>49</v>
      </c>
      <c r="L122" s="14" t="s">
        <v>53</v>
      </c>
      <c r="M122" s="14" t="s">
        <v>53</v>
      </c>
      <c r="N122" s="14" t="s">
        <v>53</v>
      </c>
      <c r="O122" s="14" t="s">
        <v>53</v>
      </c>
      <c r="P122" s="14" t="s">
        <v>53</v>
      </c>
      <c r="Q122" s="14" t="s">
        <v>53</v>
      </c>
      <c r="R122" s="14" t="s">
        <v>54</v>
      </c>
      <c r="S122" s="14" t="s">
        <v>53</v>
      </c>
      <c r="T122" s="14" t="s">
        <v>54</v>
      </c>
      <c r="U122" s="14" t="s">
        <v>53</v>
      </c>
      <c r="V122" s="14" t="s">
        <v>53</v>
      </c>
    </row>
    <row r="123" spans="1:22" hidden="1" x14ac:dyDescent="0.35">
      <c r="A123" s="23" t="s">
        <v>221</v>
      </c>
      <c r="B123" s="724" t="s">
        <v>224</v>
      </c>
      <c r="C123" s="721" t="s">
        <v>225</v>
      </c>
      <c r="D123" s="26" t="s">
        <v>59</v>
      </c>
      <c r="E123" s="26"/>
      <c r="F123" s="4" t="s">
        <v>60</v>
      </c>
      <c r="G123" s="4"/>
      <c r="H123" s="3"/>
      <c r="I123" s="3"/>
      <c r="J123" s="36" t="s">
        <v>61</v>
      </c>
      <c r="K123" s="14" t="s">
        <v>52</v>
      </c>
      <c r="L123" s="14" t="s">
        <v>53</v>
      </c>
      <c r="M123" s="14" t="s">
        <v>54</v>
      </c>
      <c r="N123" s="14" t="s">
        <v>54</v>
      </c>
      <c r="O123" s="14" t="s">
        <v>53</v>
      </c>
      <c r="P123" s="14" t="s">
        <v>54</v>
      </c>
      <c r="Q123" s="14" t="s">
        <v>54</v>
      </c>
      <c r="R123" s="14" t="s">
        <v>54</v>
      </c>
      <c r="S123" s="14" t="s">
        <v>53</v>
      </c>
      <c r="T123" s="14" t="s">
        <v>54</v>
      </c>
      <c r="U123" s="14" t="s">
        <v>53</v>
      </c>
      <c r="V123" s="14" t="s">
        <v>53</v>
      </c>
    </row>
    <row r="124" spans="1:22" hidden="1" x14ac:dyDescent="0.35">
      <c r="A124" s="23" t="s">
        <v>221</v>
      </c>
      <c r="B124" s="726"/>
      <c r="C124" s="723"/>
      <c r="D124" s="26" t="s">
        <v>122</v>
      </c>
      <c r="E124" s="26"/>
      <c r="F124" s="4" t="s">
        <v>123</v>
      </c>
      <c r="G124" s="4"/>
      <c r="H124" s="3"/>
      <c r="I124" s="3"/>
      <c r="J124" s="36" t="s">
        <v>61</v>
      </c>
      <c r="K124" s="14" t="s">
        <v>59</v>
      </c>
      <c r="L124" s="14" t="s">
        <v>53</v>
      </c>
      <c r="M124" s="14" t="s">
        <v>54</v>
      </c>
      <c r="N124" s="14" t="s">
        <v>54</v>
      </c>
      <c r="O124" s="14" t="s">
        <v>53</v>
      </c>
      <c r="P124" s="14" t="s">
        <v>54</v>
      </c>
      <c r="Q124" s="14" t="s">
        <v>54</v>
      </c>
      <c r="R124" s="14" t="s">
        <v>54</v>
      </c>
      <c r="S124" s="14" t="s">
        <v>53</v>
      </c>
      <c r="T124" s="14" t="s">
        <v>54</v>
      </c>
      <c r="U124" s="14" t="s">
        <v>53</v>
      </c>
      <c r="V124" s="14" t="s">
        <v>53</v>
      </c>
    </row>
    <row r="125" spans="1:22" hidden="1" x14ac:dyDescent="0.35">
      <c r="A125" s="23" t="s">
        <v>221</v>
      </c>
      <c r="B125" s="730" t="s">
        <v>226</v>
      </c>
      <c r="C125" s="721" t="s">
        <v>227</v>
      </c>
      <c r="D125" s="26" t="s">
        <v>66</v>
      </c>
      <c r="E125" s="26"/>
      <c r="F125" s="4" t="s">
        <v>67</v>
      </c>
      <c r="G125" s="4"/>
      <c r="H125" s="3"/>
      <c r="I125" s="3"/>
      <c r="J125" s="35" t="s">
        <v>68</v>
      </c>
      <c r="K125" s="14" t="s">
        <v>52</v>
      </c>
      <c r="L125" s="14" t="s">
        <v>53</v>
      </c>
      <c r="M125" s="14" t="s">
        <v>53</v>
      </c>
      <c r="N125" s="14" t="s">
        <v>53</v>
      </c>
      <c r="O125" s="14" t="s">
        <v>53</v>
      </c>
      <c r="P125" s="14" t="s">
        <v>53</v>
      </c>
      <c r="Q125" s="14" t="s">
        <v>53</v>
      </c>
      <c r="R125" s="14" t="s">
        <v>54</v>
      </c>
      <c r="S125" s="14" t="s">
        <v>53</v>
      </c>
      <c r="T125" s="14" t="s">
        <v>54</v>
      </c>
      <c r="U125" s="14" t="s">
        <v>53</v>
      </c>
      <c r="V125" s="14" t="s">
        <v>53</v>
      </c>
    </row>
    <row r="126" spans="1:22" hidden="1" x14ac:dyDescent="0.35">
      <c r="A126" s="23" t="s">
        <v>221</v>
      </c>
      <c r="B126" s="732"/>
      <c r="C126" s="723"/>
      <c r="D126" s="26" t="s">
        <v>126</v>
      </c>
      <c r="E126" s="26"/>
      <c r="F126" s="4" t="s">
        <v>127</v>
      </c>
      <c r="G126" s="4"/>
      <c r="H126" s="3"/>
      <c r="I126" s="3"/>
      <c r="J126" s="35" t="s">
        <v>68</v>
      </c>
      <c r="K126" s="14" t="s">
        <v>66</v>
      </c>
      <c r="L126" s="14" t="s">
        <v>53</v>
      </c>
      <c r="M126" s="14" t="s">
        <v>53</v>
      </c>
      <c r="N126" s="14" t="s">
        <v>53</v>
      </c>
      <c r="O126" s="14" t="s">
        <v>53</v>
      </c>
      <c r="P126" s="14" t="s">
        <v>53</v>
      </c>
      <c r="Q126" s="14" t="s">
        <v>53</v>
      </c>
      <c r="R126" s="14" t="s">
        <v>54</v>
      </c>
      <c r="S126" s="14" t="s">
        <v>53</v>
      </c>
      <c r="T126" s="14" t="s">
        <v>54</v>
      </c>
      <c r="U126" s="14" t="s">
        <v>53</v>
      </c>
      <c r="V126" s="14" t="s">
        <v>53</v>
      </c>
    </row>
    <row r="127" spans="1:22" x14ac:dyDescent="0.35">
      <c r="A127" s="4" t="s">
        <v>1009</v>
      </c>
      <c r="B127" s="2" t="s">
        <v>1010</v>
      </c>
      <c r="C127" s="636" t="s">
        <v>1011</v>
      </c>
      <c r="D127" s="247" t="s">
        <v>1012</v>
      </c>
      <c r="E127" s="579" t="str">
        <f t="shared" ref="E127:E132" si="24">HYPERLINK("#'"&amp;D127&amp;"'!A1","Click to view Test")</f>
        <v>Click to view Test</v>
      </c>
      <c r="F127" s="3" t="s">
        <v>1013</v>
      </c>
      <c r="G127" s="661">
        <f>COUNTIF(Summary!E:E,'E2E Scenarios'!D127)</f>
        <v>1</v>
      </c>
      <c r="H127" s="3"/>
      <c r="I127" s="14">
        <f t="shared" ref="I127:I132" ca="1" si="25">COUNTA(INDIRECT("'"&amp;D127&amp;"'!M14:M100"))</f>
        <v>0</v>
      </c>
      <c r="J127" s="633" t="s">
        <v>51</v>
      </c>
      <c r="K127" s="14" t="s">
        <v>52</v>
      </c>
      <c r="L127" s="14" t="s">
        <v>53</v>
      </c>
      <c r="M127" s="14" t="s">
        <v>53</v>
      </c>
      <c r="N127" s="14" t="s">
        <v>53</v>
      </c>
      <c r="O127" s="14" t="s">
        <v>54</v>
      </c>
      <c r="P127" s="14" t="s">
        <v>53</v>
      </c>
      <c r="Q127" s="14" t="s">
        <v>54</v>
      </c>
      <c r="R127" s="14" t="s">
        <v>54</v>
      </c>
      <c r="S127" s="14" t="s">
        <v>53</v>
      </c>
      <c r="T127" s="14" t="s">
        <v>53</v>
      </c>
      <c r="U127" s="14" t="s">
        <v>53</v>
      </c>
      <c r="V127" s="634" t="s">
        <v>54</v>
      </c>
    </row>
    <row r="128" spans="1:22" ht="24" x14ac:dyDescent="0.35">
      <c r="A128" s="4" t="s">
        <v>1006</v>
      </c>
      <c r="B128" s="2" t="s">
        <v>1007</v>
      </c>
      <c r="C128" s="636" t="s">
        <v>1008</v>
      </c>
      <c r="D128" s="247" t="s">
        <v>975</v>
      </c>
      <c r="E128" s="579" t="str">
        <f t="shared" si="24"/>
        <v>Click to view Test</v>
      </c>
      <c r="F128" s="3" t="s">
        <v>976</v>
      </c>
      <c r="G128" s="661">
        <f>COUNTIF(Summary!E:E,'E2E Scenarios'!D128)</f>
        <v>1</v>
      </c>
      <c r="H128" s="3"/>
      <c r="I128" s="14">
        <f t="shared" ca="1" si="25"/>
        <v>0</v>
      </c>
      <c r="J128" s="633" t="s">
        <v>51</v>
      </c>
      <c r="K128" s="14" t="s">
        <v>52</v>
      </c>
      <c r="L128" s="14" t="s">
        <v>53</v>
      </c>
      <c r="M128" s="14" t="s">
        <v>53</v>
      </c>
      <c r="N128" s="14" t="s">
        <v>53</v>
      </c>
      <c r="O128" s="14" t="s">
        <v>53</v>
      </c>
      <c r="P128" s="14" t="s">
        <v>53</v>
      </c>
      <c r="Q128" s="14" t="s">
        <v>54</v>
      </c>
      <c r="R128" s="14" t="s">
        <v>54</v>
      </c>
      <c r="S128" s="14" t="s">
        <v>54</v>
      </c>
      <c r="T128" s="14" t="s">
        <v>54</v>
      </c>
      <c r="U128" s="14" t="s">
        <v>53</v>
      </c>
      <c r="V128" s="634" t="s">
        <v>54</v>
      </c>
    </row>
    <row r="129" spans="1:22" x14ac:dyDescent="0.35">
      <c r="A129" s="4" t="s">
        <v>1014</v>
      </c>
      <c r="B129" s="2" t="s">
        <v>1015</v>
      </c>
      <c r="C129" s="636" t="s">
        <v>1016</v>
      </c>
      <c r="D129" s="247" t="s">
        <v>1017</v>
      </c>
      <c r="E129" s="579" t="str">
        <f t="shared" si="24"/>
        <v>Click to view Test</v>
      </c>
      <c r="F129" s="3" t="s">
        <v>1018</v>
      </c>
      <c r="G129" s="661">
        <f>COUNTIF(Summary!E:E,'E2E Scenarios'!D129)</f>
        <v>1</v>
      </c>
      <c r="H129" s="3"/>
      <c r="I129" s="14">
        <f t="shared" ca="1" si="25"/>
        <v>0</v>
      </c>
      <c r="J129" s="633" t="s">
        <v>51</v>
      </c>
      <c r="K129" s="14" t="s">
        <v>52</v>
      </c>
      <c r="L129" s="14" t="s">
        <v>53</v>
      </c>
      <c r="M129" s="14" t="s">
        <v>53</v>
      </c>
      <c r="N129" s="14" t="s">
        <v>53</v>
      </c>
      <c r="O129" s="14" t="s">
        <v>54</v>
      </c>
      <c r="P129" s="14" t="s">
        <v>53</v>
      </c>
      <c r="Q129" s="14" t="s">
        <v>54</v>
      </c>
      <c r="R129" s="14" t="s">
        <v>54</v>
      </c>
      <c r="S129" s="14" t="s">
        <v>53</v>
      </c>
      <c r="T129" s="14" t="s">
        <v>54</v>
      </c>
      <c r="U129" s="14" t="s">
        <v>53</v>
      </c>
      <c r="V129" s="634" t="s">
        <v>54</v>
      </c>
    </row>
    <row r="130" spans="1:22" x14ac:dyDescent="0.35">
      <c r="A130" s="4" t="s">
        <v>1019</v>
      </c>
      <c r="B130" s="2" t="s">
        <v>1020</v>
      </c>
      <c r="C130" s="636" t="s">
        <v>1021</v>
      </c>
      <c r="D130" s="247" t="s">
        <v>1022</v>
      </c>
      <c r="E130" s="579" t="str">
        <f t="shared" si="24"/>
        <v>Click to view Test</v>
      </c>
      <c r="F130" s="3" t="s">
        <v>1023</v>
      </c>
      <c r="G130" s="661">
        <f>COUNTIF(Summary!E:E,'E2E Scenarios'!D130)</f>
        <v>1</v>
      </c>
      <c r="H130" s="3"/>
      <c r="I130" s="14">
        <f t="shared" ca="1" si="25"/>
        <v>0</v>
      </c>
      <c r="J130" s="633" t="s">
        <v>51</v>
      </c>
      <c r="K130" s="14" t="s">
        <v>52</v>
      </c>
      <c r="L130" s="14" t="s">
        <v>53</v>
      </c>
      <c r="M130" s="14" t="s">
        <v>53</v>
      </c>
      <c r="N130" s="14" t="s">
        <v>53</v>
      </c>
      <c r="O130" s="14" t="s">
        <v>54</v>
      </c>
      <c r="P130" s="14" t="s">
        <v>53</v>
      </c>
      <c r="Q130" s="14" t="s">
        <v>54</v>
      </c>
      <c r="R130" s="14" t="s">
        <v>54</v>
      </c>
      <c r="S130" s="14" t="s">
        <v>53</v>
      </c>
      <c r="T130" s="14" t="s">
        <v>54</v>
      </c>
      <c r="U130" s="14" t="s">
        <v>53</v>
      </c>
      <c r="V130" s="634" t="s">
        <v>54</v>
      </c>
    </row>
    <row r="131" spans="1:22" x14ac:dyDescent="0.35">
      <c r="A131" s="4" t="s">
        <v>1024</v>
      </c>
      <c r="B131" s="2" t="s">
        <v>1025</v>
      </c>
      <c r="C131" s="636" t="s">
        <v>1026</v>
      </c>
      <c r="D131" s="247" t="s">
        <v>1027</v>
      </c>
      <c r="E131" s="579" t="str">
        <f t="shared" si="24"/>
        <v>Click to view Test</v>
      </c>
      <c r="F131" s="3" t="s">
        <v>1028</v>
      </c>
      <c r="G131" s="661">
        <f>COUNTIF(Summary!E:E,'E2E Scenarios'!D131)</f>
        <v>1</v>
      </c>
      <c r="H131" s="3"/>
      <c r="I131" s="14">
        <f t="shared" ca="1" si="25"/>
        <v>0</v>
      </c>
      <c r="J131" s="633" t="s">
        <v>51</v>
      </c>
      <c r="K131" s="14" t="s">
        <v>52</v>
      </c>
      <c r="L131" s="14" t="s">
        <v>53</v>
      </c>
      <c r="M131" s="14" t="s">
        <v>53</v>
      </c>
      <c r="N131" s="14" t="s">
        <v>53</v>
      </c>
      <c r="O131" s="14" t="s">
        <v>54</v>
      </c>
      <c r="P131" s="14" t="s">
        <v>54</v>
      </c>
      <c r="Q131" s="14" t="s">
        <v>54</v>
      </c>
      <c r="R131" s="14" t="s">
        <v>53</v>
      </c>
      <c r="S131" s="14" t="s">
        <v>54</v>
      </c>
      <c r="T131" s="14" t="s">
        <v>54</v>
      </c>
      <c r="U131" s="14" t="s">
        <v>54</v>
      </c>
      <c r="V131" s="634" t="s">
        <v>54</v>
      </c>
    </row>
    <row r="132" spans="1:22" x14ac:dyDescent="0.35">
      <c r="A132" s="4" t="s">
        <v>1029</v>
      </c>
      <c r="B132" s="2" t="s">
        <v>1030</v>
      </c>
      <c r="C132" s="636" t="s">
        <v>1031</v>
      </c>
      <c r="D132" s="247" t="s">
        <v>1032</v>
      </c>
      <c r="E132" s="579" t="str">
        <f t="shared" si="24"/>
        <v>Click to view Test</v>
      </c>
      <c r="F132" s="3" t="s">
        <v>1033</v>
      </c>
      <c r="G132" s="661">
        <f>COUNTIF(Summary!E:E,'E2E Scenarios'!D132)</f>
        <v>0</v>
      </c>
      <c r="H132" s="3" t="s">
        <v>1190</v>
      </c>
      <c r="I132" s="14">
        <f t="shared" ca="1" si="25"/>
        <v>0</v>
      </c>
      <c r="J132" s="633" t="s">
        <v>51</v>
      </c>
      <c r="K132" s="14" t="s">
        <v>52</v>
      </c>
      <c r="L132" s="14" t="s">
        <v>53</v>
      </c>
      <c r="M132" s="14" t="s">
        <v>54</v>
      </c>
      <c r="N132" s="14" t="s">
        <v>54</v>
      </c>
      <c r="O132" s="14" t="s">
        <v>53</v>
      </c>
      <c r="P132" s="14" t="s">
        <v>54</v>
      </c>
      <c r="Q132" s="14" t="s">
        <v>54</v>
      </c>
      <c r="R132" s="14" t="s">
        <v>54</v>
      </c>
      <c r="S132" s="14" t="s">
        <v>54</v>
      </c>
      <c r="T132" s="14" t="s">
        <v>54</v>
      </c>
      <c r="U132" s="14" t="s">
        <v>53</v>
      </c>
      <c r="V132" s="634" t="s">
        <v>54</v>
      </c>
    </row>
    <row r="133" spans="1:22" x14ac:dyDescent="0.35">
      <c r="A133" s="4"/>
      <c r="B133" s="27"/>
      <c r="C133" s="25"/>
      <c r="D133" s="17"/>
      <c r="E133" s="247"/>
      <c r="F133" s="4"/>
      <c r="G133" s="661"/>
      <c r="H133" s="3"/>
      <c r="I133" s="14"/>
      <c r="J133" s="14"/>
      <c r="K133" s="14"/>
      <c r="L133" s="14"/>
      <c r="M133" s="14"/>
      <c r="N133" s="14"/>
      <c r="O133" s="14"/>
      <c r="P133" s="14"/>
      <c r="Q133" s="14"/>
      <c r="R133" s="14"/>
      <c r="S133" s="14"/>
      <c r="T133" s="14"/>
      <c r="U133" s="14"/>
      <c r="V133" s="14"/>
    </row>
    <row r="134" spans="1:22" x14ac:dyDescent="0.35">
      <c r="A134" s="4"/>
      <c r="B134" s="27"/>
      <c r="C134" s="25"/>
      <c r="D134" s="17"/>
      <c r="E134" s="247"/>
      <c r="F134" s="4"/>
      <c r="G134" s="661"/>
      <c r="H134" s="3"/>
      <c r="I134" s="14"/>
      <c r="J134" s="14"/>
      <c r="K134" s="14"/>
      <c r="L134" s="14"/>
      <c r="M134" s="14"/>
      <c r="N134" s="14"/>
      <c r="O134" s="14"/>
      <c r="P134" s="14"/>
      <c r="Q134" s="14"/>
      <c r="R134" s="14"/>
      <c r="S134" s="14"/>
      <c r="T134" s="14"/>
      <c r="U134" s="14"/>
      <c r="V134" s="14"/>
    </row>
    <row r="135" spans="1:22" x14ac:dyDescent="0.35">
      <c r="A135" s="4"/>
      <c r="B135" s="27"/>
      <c r="C135" s="25"/>
      <c r="D135" s="17"/>
      <c r="E135" s="247"/>
      <c r="F135" s="4"/>
      <c r="G135" s="661"/>
      <c r="H135" s="3"/>
      <c r="I135" s="14"/>
      <c r="J135" s="14"/>
      <c r="K135" s="14"/>
      <c r="L135" s="14"/>
      <c r="M135" s="14"/>
      <c r="N135" s="14"/>
      <c r="O135" s="14"/>
      <c r="P135" s="14"/>
      <c r="Q135" s="14"/>
      <c r="R135" s="14"/>
      <c r="S135" s="14"/>
      <c r="T135" s="14"/>
      <c r="U135" s="14"/>
      <c r="V135" s="14"/>
    </row>
    <row r="136" spans="1:22" x14ac:dyDescent="0.35">
      <c r="A136" s="4"/>
      <c r="B136" s="27"/>
      <c r="C136" s="25"/>
      <c r="D136" s="17"/>
      <c r="E136" s="247"/>
      <c r="F136" s="4"/>
      <c r="G136" s="661"/>
      <c r="H136" s="3"/>
      <c r="I136" s="14"/>
      <c r="J136" s="14"/>
      <c r="K136" s="14"/>
      <c r="L136" s="14"/>
      <c r="M136" s="14"/>
      <c r="N136" s="14"/>
      <c r="O136" s="14"/>
      <c r="P136" s="14"/>
      <c r="Q136" s="14"/>
      <c r="R136" s="14"/>
      <c r="S136" s="14"/>
      <c r="T136" s="14"/>
      <c r="U136" s="14"/>
      <c r="V136" s="14"/>
    </row>
    <row r="137" spans="1:22" x14ac:dyDescent="0.35">
      <c r="A137" s="4"/>
      <c r="B137" s="27"/>
      <c r="C137" s="25"/>
      <c r="D137" s="17"/>
      <c r="E137" s="247"/>
      <c r="F137" s="4"/>
      <c r="G137" s="661"/>
      <c r="H137" s="3"/>
      <c r="I137" s="14"/>
      <c r="J137" s="14"/>
      <c r="K137" s="14"/>
      <c r="L137" s="14"/>
      <c r="M137" s="14"/>
      <c r="N137" s="14"/>
      <c r="O137" s="14"/>
      <c r="P137" s="14"/>
      <c r="Q137" s="14"/>
      <c r="R137" s="14"/>
      <c r="S137" s="14"/>
      <c r="T137" s="14"/>
      <c r="U137" s="14"/>
      <c r="V137" s="14"/>
    </row>
    <row r="138" spans="1:22" x14ac:dyDescent="0.35">
      <c r="A138" s="4"/>
      <c r="B138" s="27"/>
      <c r="C138" s="25"/>
      <c r="D138" s="17"/>
      <c r="E138" s="247"/>
      <c r="F138" s="4"/>
      <c r="G138" s="661"/>
      <c r="H138" s="3"/>
      <c r="I138" s="14"/>
      <c r="J138" s="14"/>
      <c r="K138" s="14"/>
      <c r="L138" s="14"/>
      <c r="M138" s="14"/>
      <c r="N138" s="14"/>
      <c r="O138" s="14"/>
      <c r="P138" s="14"/>
      <c r="Q138" s="14"/>
      <c r="R138" s="14"/>
      <c r="S138" s="14"/>
      <c r="T138" s="14"/>
      <c r="U138" s="14"/>
      <c r="V138" s="14"/>
    </row>
    <row r="139" spans="1:22" x14ac:dyDescent="0.35">
      <c r="A139" s="4"/>
      <c r="B139" s="27"/>
      <c r="C139" s="25"/>
      <c r="D139" s="17"/>
      <c r="E139" s="247"/>
      <c r="F139" s="4"/>
      <c r="G139" s="661"/>
      <c r="H139" s="3"/>
      <c r="I139" s="14"/>
      <c r="J139" s="14"/>
      <c r="K139" s="14"/>
      <c r="L139" s="14"/>
      <c r="M139" s="14"/>
      <c r="N139" s="14"/>
      <c r="O139" s="14"/>
      <c r="P139" s="14"/>
      <c r="Q139" s="14"/>
      <c r="R139" s="14"/>
      <c r="S139" s="14"/>
      <c r="T139" s="14"/>
      <c r="U139" s="14"/>
      <c r="V139" s="14"/>
    </row>
    <row r="140" spans="1:22" x14ac:dyDescent="0.35">
      <c r="A140" s="4"/>
      <c r="B140" s="27"/>
      <c r="C140" s="25"/>
      <c r="D140" s="18"/>
      <c r="E140" s="248"/>
      <c r="F140" s="583"/>
      <c r="G140" s="662"/>
      <c r="H140" s="3"/>
      <c r="I140" s="14"/>
      <c r="J140" s="14"/>
      <c r="K140" s="14"/>
      <c r="L140" s="14"/>
      <c r="M140" s="14"/>
      <c r="N140" s="14"/>
      <c r="O140" s="14"/>
      <c r="P140" s="14"/>
      <c r="Q140" s="14"/>
      <c r="R140" s="14"/>
      <c r="S140" s="14"/>
      <c r="T140" s="14"/>
      <c r="U140" s="14"/>
      <c r="V140" s="14"/>
    </row>
    <row r="141" spans="1:22" x14ac:dyDescent="0.35">
      <c r="A141" s="4"/>
      <c r="B141" s="27"/>
      <c r="C141" s="25"/>
      <c r="D141" s="17"/>
      <c r="E141" s="247"/>
      <c r="F141" s="583"/>
      <c r="G141" s="662"/>
      <c r="H141" s="3"/>
      <c r="I141" s="14"/>
      <c r="J141" s="14"/>
      <c r="K141" s="14"/>
      <c r="L141" s="14"/>
      <c r="M141" s="14"/>
      <c r="N141" s="14"/>
      <c r="O141" s="14"/>
      <c r="P141" s="14"/>
      <c r="Q141" s="14"/>
      <c r="R141" s="14"/>
      <c r="S141" s="14"/>
      <c r="T141" s="14"/>
      <c r="U141" s="14"/>
      <c r="V141" s="14"/>
    </row>
    <row r="142" spans="1:22" x14ac:dyDescent="0.35">
      <c r="A142" s="4"/>
      <c r="B142" s="27"/>
      <c r="C142" s="25"/>
      <c r="D142" s="17"/>
      <c r="E142" s="247"/>
      <c r="F142" s="4"/>
      <c r="G142" s="661"/>
      <c r="H142" s="3"/>
      <c r="I142" s="14"/>
      <c r="J142" s="14"/>
      <c r="K142" s="14"/>
      <c r="L142" s="14"/>
      <c r="M142" s="14"/>
      <c r="N142" s="14"/>
      <c r="O142" s="14"/>
      <c r="P142" s="14"/>
      <c r="Q142" s="14"/>
      <c r="R142" s="14"/>
      <c r="S142" s="14"/>
      <c r="T142" s="14"/>
      <c r="U142" s="14"/>
      <c r="V142" s="14"/>
    </row>
    <row r="143" spans="1:22" x14ac:dyDescent="0.35">
      <c r="A143" s="4"/>
      <c r="B143" s="27"/>
      <c r="C143" s="25"/>
      <c r="D143" s="17"/>
      <c r="E143" s="247"/>
      <c r="F143" s="4"/>
      <c r="G143" s="661"/>
      <c r="H143" s="3"/>
      <c r="I143" s="14"/>
      <c r="J143" s="14"/>
      <c r="K143" s="14"/>
      <c r="L143" s="14"/>
      <c r="M143" s="14"/>
      <c r="N143" s="14"/>
      <c r="O143" s="14"/>
      <c r="P143" s="14"/>
      <c r="Q143" s="14"/>
      <c r="R143" s="14"/>
      <c r="S143" s="14"/>
      <c r="T143" s="14"/>
      <c r="U143" s="14"/>
      <c r="V143" s="14"/>
    </row>
    <row r="144" spans="1:22" x14ac:dyDescent="0.35">
      <c r="A144" s="12"/>
      <c r="B144" s="30"/>
      <c r="C144" s="30"/>
      <c r="D144" s="17"/>
      <c r="E144" s="247"/>
      <c r="F144" s="12"/>
      <c r="G144" s="663"/>
      <c r="H144" s="9"/>
      <c r="I144" s="14"/>
      <c r="J144" s="14"/>
      <c r="K144" s="14"/>
      <c r="L144" s="14"/>
      <c r="M144" s="14"/>
      <c r="N144" s="14"/>
      <c r="O144" s="14"/>
      <c r="P144" s="14"/>
      <c r="Q144" s="14"/>
      <c r="R144" s="14"/>
      <c r="S144" s="14"/>
      <c r="T144" s="14"/>
      <c r="U144" s="14"/>
      <c r="V144" s="14"/>
    </row>
    <row r="145" spans="1:22" x14ac:dyDescent="0.35">
      <c r="A145" s="12"/>
      <c r="B145" s="30"/>
      <c r="C145" s="30"/>
      <c r="D145" s="17"/>
      <c r="E145" s="247"/>
      <c r="F145" s="12"/>
      <c r="G145" s="663"/>
      <c r="H145" s="9"/>
      <c r="I145" s="14"/>
      <c r="J145" s="14"/>
      <c r="K145" s="14"/>
      <c r="L145" s="14"/>
      <c r="M145" s="14"/>
      <c r="N145" s="14"/>
      <c r="O145" s="14"/>
      <c r="P145" s="14"/>
      <c r="Q145" s="14"/>
      <c r="R145" s="14"/>
      <c r="S145" s="14"/>
      <c r="T145" s="14"/>
      <c r="U145" s="14"/>
      <c r="V145" s="14"/>
    </row>
    <row r="146" spans="1:22" x14ac:dyDescent="0.35">
      <c r="A146" s="12"/>
      <c r="B146" s="30"/>
      <c r="C146" s="30"/>
      <c r="D146" s="17"/>
      <c r="E146" s="247"/>
      <c r="F146" s="12"/>
      <c r="G146" s="663"/>
      <c r="H146" s="9"/>
      <c r="I146" s="14"/>
      <c r="J146" s="14"/>
      <c r="K146" s="14"/>
      <c r="L146" s="14"/>
      <c r="M146" s="14"/>
      <c r="N146" s="14"/>
      <c r="O146" s="14"/>
      <c r="P146" s="14"/>
      <c r="Q146" s="14"/>
      <c r="R146" s="14"/>
      <c r="S146" s="14"/>
      <c r="T146" s="14"/>
      <c r="U146" s="14"/>
      <c r="V146" s="14"/>
    </row>
    <row r="147" spans="1:22" x14ac:dyDescent="0.35">
      <c r="A147" s="12"/>
      <c r="B147" s="30"/>
      <c r="C147" s="30"/>
      <c r="D147" s="17"/>
      <c r="E147" s="247"/>
      <c r="F147" s="12"/>
      <c r="G147" s="663"/>
      <c r="H147" s="9"/>
      <c r="I147" s="14"/>
      <c r="J147" s="14"/>
      <c r="K147" s="14"/>
      <c r="L147" s="14"/>
      <c r="M147" s="14"/>
      <c r="N147" s="14"/>
      <c r="O147" s="14"/>
      <c r="P147" s="14"/>
      <c r="Q147" s="14"/>
      <c r="R147" s="14"/>
      <c r="S147" s="14"/>
      <c r="T147" s="14"/>
      <c r="U147" s="14"/>
      <c r="V147" s="14"/>
    </row>
    <row r="148" spans="1:22" x14ac:dyDescent="0.35">
      <c r="A148" s="12"/>
      <c r="B148" s="30"/>
      <c r="C148" s="30"/>
      <c r="D148" s="17"/>
      <c r="E148" s="247"/>
      <c r="F148" s="12"/>
      <c r="G148" s="663"/>
      <c r="H148" s="9"/>
      <c r="I148" s="14"/>
      <c r="J148" s="14"/>
      <c r="K148" s="14"/>
      <c r="L148" s="14"/>
      <c r="M148" s="14"/>
      <c r="N148" s="14"/>
      <c r="O148" s="14"/>
      <c r="P148" s="14"/>
      <c r="Q148" s="14"/>
      <c r="R148" s="14"/>
      <c r="S148" s="14"/>
      <c r="T148" s="14"/>
      <c r="U148" s="14"/>
      <c r="V148" s="14"/>
    </row>
    <row r="149" spans="1:22" x14ac:dyDescent="0.35">
      <c r="A149" s="12"/>
      <c r="B149" s="30"/>
      <c r="C149" s="30"/>
      <c r="D149" s="17"/>
      <c r="E149" s="247"/>
      <c r="F149" s="12"/>
      <c r="G149" s="663"/>
      <c r="H149" s="9"/>
      <c r="I149" s="14"/>
      <c r="J149" s="14"/>
      <c r="K149" s="14"/>
      <c r="L149" s="14"/>
      <c r="M149" s="14"/>
      <c r="N149" s="14"/>
      <c r="O149" s="14"/>
      <c r="P149" s="14"/>
      <c r="Q149" s="14"/>
      <c r="R149" s="14"/>
      <c r="S149" s="14"/>
      <c r="T149" s="14"/>
      <c r="U149" s="14"/>
      <c r="V149" s="14"/>
    </row>
    <row r="150" spans="1:22" x14ac:dyDescent="0.35">
      <c r="A150" s="12"/>
      <c r="B150" s="30"/>
      <c r="C150" s="30"/>
      <c r="D150" s="17"/>
      <c r="E150" s="247"/>
      <c r="F150" s="12"/>
      <c r="G150" s="663"/>
      <c r="H150" s="9"/>
      <c r="I150" s="14"/>
      <c r="J150" s="14"/>
      <c r="K150" s="14"/>
      <c r="L150" s="14"/>
      <c r="M150" s="14"/>
      <c r="N150" s="14"/>
      <c r="O150" s="14"/>
      <c r="P150" s="14"/>
      <c r="Q150" s="14"/>
      <c r="R150" s="14"/>
      <c r="S150" s="14"/>
      <c r="T150" s="14"/>
      <c r="U150" s="14"/>
      <c r="V150" s="14"/>
    </row>
    <row r="151" spans="1:22" x14ac:dyDescent="0.35">
      <c r="A151" s="12"/>
      <c r="B151" s="30"/>
      <c r="C151" s="30"/>
      <c r="D151" s="17"/>
      <c r="E151" s="247"/>
      <c r="F151" s="12"/>
      <c r="G151" s="663"/>
      <c r="H151" s="9"/>
      <c r="I151" s="14"/>
      <c r="J151" s="14"/>
      <c r="K151" s="14"/>
      <c r="L151" s="14"/>
      <c r="M151" s="14"/>
      <c r="N151" s="14"/>
      <c r="O151" s="14"/>
      <c r="P151" s="14"/>
      <c r="Q151" s="14"/>
      <c r="R151" s="14"/>
      <c r="S151" s="14"/>
      <c r="T151" s="14"/>
      <c r="U151" s="14"/>
      <c r="V151" s="14"/>
    </row>
    <row r="152" spans="1:22" x14ac:dyDescent="0.35">
      <c r="A152" s="12"/>
      <c r="B152" s="30"/>
      <c r="C152" s="30"/>
      <c r="D152" s="17"/>
      <c r="E152" s="247"/>
      <c r="F152" s="12"/>
      <c r="G152" s="663"/>
      <c r="H152" s="9"/>
      <c r="I152" s="14"/>
      <c r="J152" s="14"/>
      <c r="K152" s="14"/>
      <c r="L152" s="14"/>
      <c r="M152" s="14"/>
      <c r="N152" s="14"/>
      <c r="O152" s="14"/>
      <c r="P152" s="14"/>
      <c r="Q152" s="14"/>
      <c r="R152" s="14"/>
      <c r="S152" s="14"/>
      <c r="T152" s="14"/>
      <c r="U152" s="14"/>
      <c r="V152" s="14"/>
    </row>
    <row r="153" spans="1:22" x14ac:dyDescent="0.35">
      <c r="A153" s="12"/>
      <c r="B153" s="30"/>
      <c r="C153" s="30"/>
      <c r="D153" s="17"/>
      <c r="E153" s="247"/>
      <c r="F153" s="12"/>
      <c r="G153" s="663"/>
      <c r="H153" s="9"/>
      <c r="I153" s="14"/>
      <c r="J153" s="14"/>
      <c r="K153" s="14"/>
      <c r="L153" s="14"/>
      <c r="M153" s="14"/>
      <c r="N153" s="14"/>
      <c r="O153" s="14"/>
      <c r="P153" s="14"/>
      <c r="Q153" s="14"/>
      <c r="R153" s="14"/>
      <c r="S153" s="14"/>
      <c r="T153" s="14"/>
      <c r="U153" s="14"/>
      <c r="V153" s="14"/>
    </row>
    <row r="154" spans="1:22" x14ac:dyDescent="0.35">
      <c r="A154" s="12"/>
      <c r="B154" s="30"/>
      <c r="C154" s="30"/>
      <c r="D154" s="17"/>
      <c r="E154" s="247"/>
      <c r="F154" s="12"/>
      <c r="G154" s="663"/>
      <c r="H154" s="9"/>
      <c r="I154" s="14"/>
      <c r="J154" s="14"/>
      <c r="K154" s="14"/>
      <c r="L154" s="14"/>
      <c r="M154" s="14"/>
      <c r="N154" s="14"/>
      <c r="O154" s="14"/>
      <c r="P154" s="14"/>
      <c r="Q154" s="14"/>
      <c r="R154" s="14"/>
      <c r="S154" s="14"/>
      <c r="T154" s="14"/>
      <c r="U154" s="14"/>
      <c r="V154" s="14"/>
    </row>
    <row r="155" spans="1:22" x14ac:dyDescent="0.35">
      <c r="A155" s="12"/>
      <c r="B155" s="30"/>
      <c r="C155" s="30"/>
      <c r="D155" s="17"/>
      <c r="E155" s="247"/>
      <c r="F155" s="12"/>
      <c r="G155" s="663"/>
      <c r="H155" s="9"/>
      <c r="I155" s="14"/>
      <c r="J155" s="14"/>
      <c r="K155" s="14"/>
      <c r="L155" s="14"/>
      <c r="M155" s="14"/>
      <c r="N155" s="14"/>
      <c r="O155" s="14"/>
      <c r="P155" s="14"/>
      <c r="Q155" s="14"/>
      <c r="R155" s="14"/>
      <c r="S155" s="14"/>
      <c r="T155" s="14"/>
      <c r="U155" s="14"/>
      <c r="V155" s="14"/>
    </row>
    <row r="156" spans="1:22" x14ac:dyDescent="0.35">
      <c r="A156" s="12"/>
      <c r="B156" s="30"/>
      <c r="C156" s="30"/>
      <c r="D156" s="17"/>
      <c r="E156" s="247"/>
      <c r="F156" s="12"/>
      <c r="G156" s="663"/>
      <c r="H156" s="9"/>
      <c r="I156" s="14"/>
      <c r="J156" s="14"/>
      <c r="K156" s="14"/>
      <c r="L156" s="14"/>
      <c r="M156" s="14"/>
      <c r="N156" s="14"/>
      <c r="O156" s="14"/>
      <c r="P156" s="14"/>
      <c r="Q156" s="14"/>
      <c r="R156" s="14"/>
      <c r="S156" s="14"/>
      <c r="T156" s="14"/>
      <c r="U156" s="14"/>
      <c r="V156" s="14"/>
    </row>
    <row r="157" spans="1:22" x14ac:dyDescent="0.35">
      <c r="A157" s="12"/>
      <c r="B157" s="30"/>
      <c r="C157" s="30"/>
      <c r="D157" s="17"/>
      <c r="E157" s="247"/>
      <c r="F157" s="12"/>
      <c r="G157" s="663"/>
      <c r="H157" s="9"/>
      <c r="I157" s="14"/>
      <c r="J157" s="14"/>
      <c r="K157" s="14"/>
      <c r="L157" s="14"/>
      <c r="M157" s="14"/>
      <c r="N157" s="14"/>
      <c r="O157" s="14"/>
      <c r="P157" s="14"/>
      <c r="Q157" s="14"/>
      <c r="R157" s="14"/>
      <c r="S157" s="14"/>
      <c r="T157" s="14"/>
      <c r="U157" s="14"/>
      <c r="V157" s="14"/>
    </row>
    <row r="158" spans="1:22" x14ac:dyDescent="0.35">
      <c r="A158" s="12"/>
      <c r="B158" s="30"/>
      <c r="C158" s="30"/>
      <c r="D158" s="17"/>
      <c r="E158" s="247"/>
      <c r="F158" s="12"/>
      <c r="G158" s="663"/>
      <c r="H158" s="9"/>
      <c r="I158" s="14"/>
      <c r="J158" s="14"/>
      <c r="K158" s="14"/>
      <c r="L158" s="14"/>
      <c r="M158" s="14"/>
      <c r="N158" s="14"/>
      <c r="O158" s="14"/>
      <c r="P158" s="14"/>
      <c r="Q158" s="14"/>
      <c r="R158" s="14"/>
      <c r="S158" s="14"/>
      <c r="T158" s="14"/>
      <c r="U158" s="14"/>
      <c r="V158" s="14"/>
    </row>
    <row r="159" spans="1:22" x14ac:dyDescent="0.35">
      <c r="A159" s="12"/>
      <c r="B159" s="30"/>
      <c r="C159" s="30"/>
      <c r="D159" s="17"/>
      <c r="E159" s="247"/>
      <c r="F159" s="12"/>
      <c r="G159" s="663"/>
      <c r="H159" s="9"/>
      <c r="I159" s="14"/>
      <c r="J159" s="14"/>
      <c r="K159" s="14"/>
      <c r="L159" s="14"/>
      <c r="M159" s="14"/>
      <c r="N159" s="14"/>
      <c r="O159" s="14"/>
      <c r="P159" s="14"/>
      <c r="Q159" s="14"/>
      <c r="R159" s="14"/>
      <c r="S159" s="14"/>
      <c r="T159" s="14"/>
      <c r="U159" s="14"/>
      <c r="V159" s="14"/>
    </row>
    <row r="160" spans="1:22" x14ac:dyDescent="0.35">
      <c r="A160" s="12"/>
      <c r="B160" s="30"/>
      <c r="C160" s="30"/>
      <c r="D160" s="17"/>
      <c r="E160" s="247"/>
      <c r="F160" s="12"/>
      <c r="G160" s="663"/>
      <c r="H160" s="9"/>
      <c r="I160" s="14"/>
      <c r="J160" s="14"/>
      <c r="K160" s="14"/>
      <c r="L160" s="14"/>
      <c r="M160" s="14"/>
      <c r="N160" s="14"/>
      <c r="O160" s="14"/>
      <c r="P160" s="14"/>
      <c r="Q160" s="14"/>
      <c r="R160" s="14"/>
      <c r="S160" s="14"/>
      <c r="T160" s="14"/>
      <c r="U160" s="14"/>
      <c r="V160" s="14"/>
    </row>
    <row r="161" spans="1:22" x14ac:dyDescent="0.35">
      <c r="A161" s="12"/>
      <c r="B161" s="30"/>
      <c r="C161" s="30"/>
      <c r="D161" s="17"/>
      <c r="E161" s="247"/>
      <c r="F161" s="12"/>
      <c r="G161" s="663"/>
      <c r="H161" s="9"/>
      <c r="I161" s="14"/>
      <c r="J161" s="14"/>
      <c r="K161" s="14"/>
      <c r="L161" s="14"/>
      <c r="M161" s="14"/>
      <c r="N161" s="14"/>
      <c r="O161" s="14"/>
      <c r="P161" s="14"/>
      <c r="Q161" s="14"/>
      <c r="R161" s="14"/>
      <c r="S161" s="14"/>
      <c r="T161" s="14"/>
      <c r="U161" s="14"/>
      <c r="V161" s="14"/>
    </row>
    <row r="162" spans="1:22" x14ac:dyDescent="0.35">
      <c r="A162" s="12"/>
      <c r="B162" s="30"/>
      <c r="C162" s="30"/>
      <c r="D162" s="17"/>
      <c r="E162" s="247"/>
      <c r="F162" s="12"/>
      <c r="G162" s="663"/>
      <c r="H162" s="9"/>
      <c r="I162" s="14"/>
      <c r="J162" s="14"/>
      <c r="K162" s="14"/>
      <c r="L162" s="14"/>
      <c r="M162" s="14"/>
      <c r="N162" s="14"/>
      <c r="O162" s="14"/>
      <c r="P162" s="14"/>
      <c r="Q162" s="14"/>
      <c r="R162" s="14"/>
      <c r="S162" s="14"/>
      <c r="T162" s="14"/>
      <c r="U162" s="14"/>
      <c r="V162" s="14"/>
    </row>
    <row r="163" spans="1:22" x14ac:dyDescent="0.35">
      <c r="A163" s="12"/>
      <c r="B163" s="30"/>
      <c r="C163" s="30"/>
      <c r="D163" s="17"/>
      <c r="E163" s="247"/>
      <c r="F163" s="12"/>
      <c r="G163" s="663"/>
      <c r="H163" s="9"/>
      <c r="I163" s="14"/>
      <c r="J163" s="14"/>
      <c r="K163" s="14"/>
      <c r="L163" s="14"/>
      <c r="M163" s="14"/>
      <c r="N163" s="14"/>
      <c r="O163" s="14"/>
      <c r="P163" s="14"/>
      <c r="Q163" s="14"/>
      <c r="R163" s="14"/>
      <c r="S163" s="14"/>
      <c r="T163" s="14"/>
      <c r="U163" s="14"/>
      <c r="V163" s="14"/>
    </row>
    <row r="164" spans="1:22" x14ac:dyDescent="0.35">
      <c r="A164" s="12"/>
      <c r="B164" s="30"/>
      <c r="C164" s="30"/>
      <c r="D164" s="17"/>
      <c r="E164" s="247"/>
      <c r="F164" s="12"/>
      <c r="G164" s="663"/>
      <c r="H164" s="9"/>
      <c r="I164" s="14"/>
      <c r="J164" s="14"/>
      <c r="K164" s="14"/>
      <c r="L164" s="14"/>
      <c r="M164" s="14"/>
      <c r="N164" s="14"/>
      <c r="O164" s="14"/>
      <c r="P164" s="14"/>
      <c r="Q164" s="14"/>
      <c r="R164" s="14"/>
      <c r="S164" s="14"/>
      <c r="T164" s="14"/>
      <c r="U164" s="14"/>
      <c r="V164" s="14"/>
    </row>
    <row r="165" spans="1:22" x14ac:dyDescent="0.35">
      <c r="A165" s="12"/>
      <c r="B165" s="30"/>
      <c r="C165" s="30"/>
      <c r="D165" s="17"/>
      <c r="E165" s="247"/>
      <c r="F165" s="13"/>
      <c r="G165" s="661"/>
      <c r="H165" s="9"/>
      <c r="I165" s="14"/>
      <c r="J165" s="14"/>
      <c r="K165" s="14"/>
      <c r="L165" s="14"/>
      <c r="M165" s="14"/>
      <c r="N165" s="14"/>
      <c r="O165" s="14"/>
      <c r="P165" s="14"/>
      <c r="Q165" s="14"/>
      <c r="R165" s="14"/>
      <c r="S165" s="14"/>
      <c r="T165" s="14"/>
      <c r="U165" s="14"/>
      <c r="V165" s="14"/>
    </row>
    <row r="166" spans="1:22" x14ac:dyDescent="0.35">
      <c r="A166" s="12"/>
      <c r="B166" s="30"/>
      <c r="C166" s="30"/>
      <c r="D166" s="17"/>
      <c r="E166" s="247"/>
      <c r="F166" s="13"/>
      <c r="G166" s="661"/>
      <c r="H166" s="9"/>
      <c r="I166" s="14"/>
      <c r="J166" s="14"/>
      <c r="K166" s="14"/>
      <c r="L166" s="14"/>
      <c r="M166" s="14"/>
      <c r="N166" s="14"/>
      <c r="O166" s="14"/>
      <c r="P166" s="14"/>
      <c r="Q166" s="14"/>
      <c r="R166" s="14"/>
      <c r="S166" s="14"/>
      <c r="T166" s="14"/>
      <c r="U166" s="14"/>
      <c r="V166" s="14"/>
    </row>
    <row r="167" spans="1:22" x14ac:dyDescent="0.35">
      <c r="A167" s="12"/>
      <c r="B167" s="30"/>
      <c r="C167" s="30"/>
      <c r="D167" s="17"/>
      <c r="E167" s="247"/>
      <c r="F167" s="13"/>
      <c r="G167" s="661"/>
      <c r="H167" s="9"/>
      <c r="I167" s="14"/>
      <c r="J167" s="14"/>
      <c r="K167" s="14"/>
      <c r="L167" s="14"/>
      <c r="M167" s="14"/>
      <c r="N167" s="14"/>
      <c r="O167" s="14"/>
      <c r="P167" s="14"/>
      <c r="Q167" s="14"/>
      <c r="R167" s="14"/>
      <c r="S167" s="14"/>
      <c r="T167" s="14"/>
      <c r="U167" s="14"/>
      <c r="V167" s="14"/>
    </row>
    <row r="168" spans="1:22" x14ac:dyDescent="0.35">
      <c r="A168" s="12"/>
      <c r="B168" s="30"/>
      <c r="C168" s="30"/>
      <c r="D168" s="17"/>
      <c r="E168" s="247"/>
      <c r="F168" s="13"/>
      <c r="G168" s="661"/>
      <c r="H168" s="9"/>
      <c r="I168" s="14"/>
      <c r="J168" s="14"/>
      <c r="K168" s="14"/>
      <c r="L168" s="14"/>
      <c r="M168" s="14"/>
      <c r="N168" s="14"/>
      <c r="O168" s="14"/>
      <c r="P168" s="14"/>
      <c r="Q168" s="14"/>
      <c r="R168" s="14"/>
      <c r="S168" s="14"/>
      <c r="T168" s="14"/>
      <c r="U168" s="14"/>
      <c r="V168" s="14"/>
    </row>
    <row r="169" spans="1:22" x14ac:dyDescent="0.35">
      <c r="A169" s="12"/>
      <c r="B169" s="30"/>
      <c r="C169" s="30"/>
      <c r="D169" s="17"/>
      <c r="E169" s="247"/>
      <c r="F169" s="13"/>
      <c r="G169" s="661"/>
      <c r="H169" s="9"/>
      <c r="I169" s="14"/>
      <c r="J169" s="14"/>
      <c r="K169" s="14"/>
      <c r="L169" s="14"/>
      <c r="M169" s="14"/>
      <c r="N169" s="14"/>
      <c r="O169" s="14"/>
      <c r="P169" s="14"/>
      <c r="Q169" s="14"/>
      <c r="R169" s="14"/>
      <c r="S169" s="14"/>
      <c r="T169" s="14"/>
      <c r="U169" s="14"/>
      <c r="V169" s="14"/>
    </row>
    <row r="170" spans="1:22" x14ac:dyDescent="0.35">
      <c r="A170" s="12"/>
      <c r="B170" s="30"/>
      <c r="C170" s="30"/>
      <c r="D170" s="17"/>
      <c r="E170" s="247"/>
      <c r="F170" s="13"/>
      <c r="G170" s="661"/>
      <c r="H170" s="9"/>
      <c r="I170" s="14"/>
      <c r="J170" s="14"/>
      <c r="K170" s="14"/>
      <c r="L170" s="14"/>
      <c r="M170" s="14"/>
      <c r="N170" s="14"/>
      <c r="O170" s="14"/>
      <c r="P170" s="14"/>
      <c r="Q170" s="14"/>
      <c r="R170" s="14"/>
      <c r="S170" s="14"/>
      <c r="T170" s="14"/>
      <c r="U170" s="14"/>
      <c r="V170" s="14"/>
    </row>
    <row r="171" spans="1:22" x14ac:dyDescent="0.35">
      <c r="A171" s="12"/>
      <c r="B171" s="30"/>
      <c r="C171" s="30"/>
      <c r="D171" s="17"/>
      <c r="E171" s="247"/>
      <c r="F171" s="12"/>
      <c r="G171" s="663"/>
      <c r="H171" s="9"/>
      <c r="I171" s="14"/>
      <c r="J171" s="14"/>
      <c r="K171" s="14"/>
      <c r="L171" s="14"/>
      <c r="M171" s="14"/>
      <c r="N171" s="14"/>
      <c r="O171" s="14"/>
      <c r="P171" s="14"/>
      <c r="Q171" s="14"/>
      <c r="R171" s="14"/>
      <c r="S171" s="14"/>
      <c r="T171" s="14"/>
      <c r="U171" s="14"/>
      <c r="V171" s="14"/>
    </row>
    <row r="172" spans="1:22" x14ac:dyDescent="0.35">
      <c r="A172" s="12"/>
      <c r="B172" s="30"/>
      <c r="C172" s="30"/>
      <c r="D172" s="17"/>
      <c r="E172" s="247"/>
      <c r="F172" s="12"/>
      <c r="G172" s="663"/>
      <c r="H172" s="9"/>
      <c r="I172" s="14"/>
      <c r="J172" s="14"/>
      <c r="K172" s="14"/>
      <c r="L172" s="14"/>
      <c r="M172" s="14"/>
      <c r="N172" s="14"/>
      <c r="O172" s="14"/>
      <c r="P172" s="14"/>
      <c r="Q172" s="14"/>
      <c r="R172" s="14"/>
      <c r="S172" s="14"/>
      <c r="T172" s="14"/>
      <c r="U172" s="14"/>
      <c r="V172" s="14"/>
    </row>
    <row r="173" spans="1:22" x14ac:dyDescent="0.35">
      <c r="A173" s="12"/>
      <c r="B173" s="30"/>
      <c r="C173" s="30"/>
      <c r="D173" s="17"/>
      <c r="E173" s="247"/>
      <c r="F173" s="13"/>
      <c r="G173" s="661"/>
      <c r="H173" s="9"/>
      <c r="I173" s="14"/>
      <c r="J173" s="14"/>
      <c r="K173" s="14"/>
      <c r="L173" s="14"/>
      <c r="M173" s="14"/>
      <c r="N173" s="14"/>
      <c r="O173" s="14"/>
      <c r="P173" s="14"/>
      <c r="Q173" s="14"/>
      <c r="R173" s="14"/>
      <c r="S173" s="14"/>
      <c r="T173" s="14"/>
      <c r="U173" s="14"/>
      <c r="V173" s="14"/>
    </row>
    <row r="174" spans="1:22" x14ac:dyDescent="0.35">
      <c r="A174" s="12"/>
      <c r="B174" s="30"/>
      <c r="C174" s="30"/>
      <c r="D174" s="17"/>
      <c r="E174" s="247"/>
      <c r="F174" s="12"/>
      <c r="G174" s="663"/>
      <c r="H174" s="9"/>
      <c r="I174" s="14"/>
      <c r="J174" s="14"/>
      <c r="K174" s="14"/>
      <c r="L174" s="14"/>
      <c r="M174" s="14"/>
      <c r="N174" s="14"/>
      <c r="O174" s="14"/>
      <c r="P174" s="14"/>
      <c r="Q174" s="14"/>
      <c r="R174" s="14"/>
      <c r="S174" s="14"/>
      <c r="T174" s="14"/>
      <c r="U174" s="14"/>
      <c r="V174" s="14"/>
    </row>
    <row r="175" spans="1:22" x14ac:dyDescent="0.35">
      <c r="A175" s="12"/>
      <c r="B175" s="30"/>
      <c r="C175" s="30"/>
      <c r="D175" s="17"/>
      <c r="E175" s="247"/>
      <c r="F175" s="12"/>
      <c r="G175" s="663"/>
      <c r="H175" s="9"/>
      <c r="I175" s="14"/>
      <c r="J175" s="14"/>
      <c r="K175" s="14"/>
      <c r="L175" s="14"/>
      <c r="M175" s="14"/>
      <c r="N175" s="14"/>
      <c r="O175" s="14"/>
      <c r="P175" s="14"/>
      <c r="Q175" s="14"/>
      <c r="R175" s="14"/>
      <c r="S175" s="14"/>
      <c r="T175" s="14"/>
      <c r="U175" s="14"/>
      <c r="V175" s="14"/>
    </row>
    <row r="176" spans="1:22" x14ac:dyDescent="0.35">
      <c r="A176" s="12"/>
      <c r="B176" s="30"/>
      <c r="C176" s="30"/>
      <c r="D176" s="17"/>
      <c r="E176" s="247"/>
      <c r="F176" s="12"/>
      <c r="G176" s="663"/>
      <c r="H176" s="9"/>
      <c r="I176" s="14"/>
      <c r="J176" s="14"/>
      <c r="K176" s="14"/>
      <c r="L176" s="14"/>
      <c r="M176" s="14"/>
      <c r="N176" s="14"/>
      <c r="O176" s="14"/>
      <c r="P176" s="14"/>
      <c r="Q176" s="14"/>
      <c r="R176" s="14"/>
      <c r="S176" s="14"/>
      <c r="T176" s="14"/>
      <c r="U176" s="14"/>
      <c r="V176" s="14"/>
    </row>
    <row r="177" spans="1:22" x14ac:dyDescent="0.35">
      <c r="A177" s="28"/>
      <c r="B177" s="22"/>
      <c r="C177" s="22"/>
      <c r="D177" s="19"/>
      <c r="E177" s="249"/>
      <c r="F177" s="28"/>
      <c r="G177" s="664"/>
      <c r="H177" s="7"/>
      <c r="I177" s="8"/>
      <c r="J177" s="8"/>
      <c r="K177" s="8"/>
      <c r="L177" s="8"/>
      <c r="M177" s="8"/>
      <c r="N177" s="8"/>
      <c r="O177" s="8"/>
      <c r="P177" s="8"/>
      <c r="Q177" s="8"/>
      <c r="R177" s="8"/>
      <c r="S177" s="8"/>
      <c r="T177" s="8"/>
      <c r="U177" s="8"/>
      <c r="V177" s="8"/>
    </row>
    <row r="178" spans="1:22" x14ac:dyDescent="0.35">
      <c r="A178" s="12"/>
      <c r="B178" s="30"/>
      <c r="C178" s="30"/>
      <c r="D178" s="20"/>
      <c r="E178" s="250"/>
      <c r="F178" s="12"/>
      <c r="G178" s="663"/>
      <c r="H178" s="9"/>
      <c r="I178" s="14"/>
      <c r="J178" s="14"/>
      <c r="K178" s="14"/>
      <c r="L178" s="14"/>
      <c r="M178" s="14"/>
      <c r="N178" s="14"/>
      <c r="O178" s="14"/>
      <c r="P178" s="14"/>
      <c r="Q178" s="14"/>
      <c r="R178" s="14"/>
      <c r="S178" s="14"/>
      <c r="T178" s="14"/>
      <c r="U178" s="14"/>
      <c r="V178" s="14"/>
    </row>
    <row r="179" spans="1:22" x14ac:dyDescent="0.35">
      <c r="A179" s="12"/>
      <c r="B179" s="30"/>
      <c r="C179" s="30"/>
      <c r="D179" s="20"/>
      <c r="E179" s="250"/>
      <c r="F179" s="12"/>
      <c r="G179" s="663"/>
      <c r="H179" s="9"/>
      <c r="I179" s="14"/>
      <c r="J179" s="14"/>
      <c r="K179" s="14"/>
      <c r="L179" s="14"/>
      <c r="M179" s="14"/>
      <c r="N179" s="14"/>
      <c r="O179" s="14"/>
      <c r="P179" s="14"/>
      <c r="Q179" s="14"/>
      <c r="R179" s="14"/>
      <c r="S179" s="14"/>
      <c r="T179" s="14"/>
      <c r="U179" s="14"/>
      <c r="V179" s="14"/>
    </row>
    <row r="180" spans="1:22" x14ac:dyDescent="0.35">
      <c r="A180" s="12"/>
      <c r="B180" s="30"/>
      <c r="C180" s="30"/>
      <c r="D180" s="20"/>
      <c r="E180" s="250"/>
      <c r="F180" s="13"/>
      <c r="G180" s="661"/>
      <c r="H180" s="9"/>
      <c r="I180" s="14"/>
      <c r="J180" s="14"/>
      <c r="K180" s="14"/>
      <c r="L180" s="14"/>
      <c r="M180" s="14"/>
      <c r="N180" s="14"/>
      <c r="O180" s="14"/>
      <c r="P180" s="14"/>
      <c r="Q180" s="14"/>
      <c r="R180" s="14"/>
      <c r="S180" s="14"/>
      <c r="T180" s="14"/>
      <c r="U180" s="14"/>
      <c r="V180" s="14"/>
    </row>
    <row r="181" spans="1:22" x14ac:dyDescent="0.35">
      <c r="A181" s="12"/>
      <c r="B181" s="30"/>
      <c r="C181" s="30"/>
      <c r="D181" s="20"/>
      <c r="E181" s="250"/>
      <c r="F181" s="12"/>
      <c r="G181" s="663"/>
      <c r="H181" s="9"/>
      <c r="I181" s="14"/>
      <c r="J181" s="14"/>
      <c r="K181" s="14"/>
      <c r="L181" s="14"/>
      <c r="M181" s="14"/>
      <c r="N181" s="14"/>
      <c r="O181" s="14"/>
      <c r="P181" s="14"/>
      <c r="Q181" s="14"/>
      <c r="R181" s="14"/>
      <c r="S181" s="14"/>
      <c r="T181" s="14"/>
      <c r="U181" s="14"/>
      <c r="V181" s="14"/>
    </row>
    <row r="182" spans="1:22" x14ac:dyDescent="0.35">
      <c r="A182" s="12"/>
      <c r="B182" s="30"/>
      <c r="C182" s="30"/>
      <c r="D182" s="20"/>
      <c r="E182" s="250"/>
      <c r="F182" s="12"/>
      <c r="G182" s="663"/>
      <c r="H182" s="9"/>
      <c r="I182" s="14"/>
      <c r="J182" s="14"/>
      <c r="K182" s="14"/>
      <c r="L182" s="14"/>
      <c r="M182" s="14"/>
      <c r="N182" s="14"/>
      <c r="O182" s="14"/>
      <c r="P182" s="14"/>
      <c r="Q182" s="14"/>
      <c r="R182" s="14"/>
      <c r="S182" s="14"/>
      <c r="T182" s="14"/>
      <c r="U182" s="14"/>
      <c r="V182" s="14"/>
    </row>
    <row r="183" spans="1:22" x14ac:dyDescent="0.35">
      <c r="A183" s="12"/>
      <c r="B183" s="30"/>
      <c r="C183" s="30"/>
      <c r="D183" s="17"/>
      <c r="E183" s="247"/>
      <c r="F183" s="12"/>
      <c r="G183" s="663"/>
      <c r="H183" s="9"/>
      <c r="I183" s="14"/>
      <c r="J183" s="14"/>
      <c r="K183" s="14"/>
      <c r="L183" s="14"/>
      <c r="M183" s="14"/>
      <c r="N183" s="14"/>
      <c r="O183" s="14"/>
      <c r="P183" s="14"/>
      <c r="Q183" s="14"/>
      <c r="R183" s="14"/>
      <c r="S183" s="14"/>
      <c r="T183" s="14"/>
      <c r="U183" s="14"/>
      <c r="V183" s="14"/>
    </row>
    <row r="184" spans="1:22" x14ac:dyDescent="0.35">
      <c r="A184" s="12"/>
      <c r="B184" s="30"/>
      <c r="C184" s="30"/>
      <c r="D184" s="17"/>
      <c r="E184" s="247"/>
      <c r="F184" s="12"/>
      <c r="G184" s="663"/>
      <c r="H184" s="9"/>
      <c r="I184" s="14"/>
      <c r="J184" s="14"/>
      <c r="K184" s="14"/>
      <c r="L184" s="14"/>
      <c r="M184" s="14"/>
      <c r="N184" s="14"/>
      <c r="O184" s="14"/>
      <c r="P184" s="14"/>
      <c r="Q184" s="14"/>
      <c r="R184" s="14"/>
      <c r="S184" s="14"/>
      <c r="T184" s="14"/>
      <c r="U184" s="14"/>
      <c r="V184" s="14"/>
    </row>
    <row r="185" spans="1:22" x14ac:dyDescent="0.35">
      <c r="A185" s="12"/>
      <c r="B185" s="30"/>
      <c r="C185" s="30"/>
      <c r="D185" s="17"/>
      <c r="E185" s="247"/>
      <c r="F185" s="12"/>
      <c r="G185" s="663"/>
      <c r="H185" s="9"/>
      <c r="I185" s="14"/>
      <c r="J185" s="14"/>
      <c r="K185" s="14"/>
      <c r="L185" s="14"/>
      <c r="M185" s="14"/>
      <c r="N185" s="14"/>
      <c r="O185" s="14"/>
      <c r="P185" s="14"/>
      <c r="Q185" s="14"/>
      <c r="R185" s="14"/>
      <c r="S185" s="14"/>
      <c r="T185" s="14"/>
      <c r="U185" s="14"/>
      <c r="V185" s="14"/>
    </row>
    <row r="186" spans="1:22" x14ac:dyDescent="0.35">
      <c r="A186" s="12"/>
      <c r="B186" s="30"/>
      <c r="C186" s="30"/>
      <c r="D186" s="17"/>
      <c r="E186" s="247"/>
      <c r="F186" s="12"/>
      <c r="G186" s="663"/>
      <c r="H186" s="9"/>
      <c r="I186" s="14"/>
      <c r="J186" s="14"/>
      <c r="K186" s="14"/>
      <c r="L186" s="14"/>
      <c r="M186" s="14"/>
      <c r="N186" s="14"/>
      <c r="O186" s="14"/>
      <c r="P186" s="14"/>
      <c r="Q186" s="14"/>
      <c r="R186" s="14"/>
      <c r="S186" s="14"/>
      <c r="T186" s="14"/>
      <c r="U186" s="14"/>
      <c r="V186" s="14"/>
    </row>
    <row r="187" spans="1:22" x14ac:dyDescent="0.35">
      <c r="A187" s="12"/>
      <c r="B187" s="30"/>
      <c r="C187" s="30"/>
      <c r="D187" s="17"/>
      <c r="E187" s="247"/>
      <c r="F187" s="12"/>
      <c r="G187" s="663"/>
      <c r="H187" s="9"/>
      <c r="I187" s="14"/>
      <c r="J187" s="14"/>
      <c r="K187" s="14"/>
      <c r="L187" s="14"/>
      <c r="M187" s="14"/>
      <c r="N187" s="14"/>
      <c r="O187" s="14"/>
      <c r="P187" s="14"/>
      <c r="Q187" s="14"/>
      <c r="R187" s="14"/>
      <c r="S187" s="14"/>
      <c r="T187" s="14"/>
      <c r="U187" s="14"/>
      <c r="V187" s="14"/>
    </row>
    <row r="188" spans="1:22" x14ac:dyDescent="0.35">
      <c r="A188" s="12"/>
      <c r="B188" s="30"/>
      <c r="C188" s="30"/>
      <c r="D188" s="17"/>
      <c r="E188" s="247"/>
      <c r="F188" s="12"/>
      <c r="G188" s="663"/>
      <c r="H188" s="9"/>
      <c r="I188" s="14"/>
      <c r="J188" s="14"/>
      <c r="K188" s="14"/>
      <c r="L188" s="14"/>
      <c r="M188" s="14"/>
      <c r="N188" s="14"/>
      <c r="O188" s="14"/>
      <c r="P188" s="14"/>
      <c r="Q188" s="14"/>
      <c r="R188" s="14"/>
      <c r="S188" s="14"/>
      <c r="T188" s="14"/>
      <c r="U188" s="14"/>
      <c r="V188" s="14"/>
    </row>
    <row r="189" spans="1:22" x14ac:dyDescent="0.35">
      <c r="A189" s="12"/>
      <c r="B189" s="30"/>
      <c r="C189" s="30"/>
      <c r="D189" s="17"/>
      <c r="E189" s="247"/>
      <c r="F189" s="12"/>
      <c r="G189" s="663"/>
      <c r="H189" s="9"/>
      <c r="I189" s="14"/>
      <c r="J189" s="14"/>
      <c r="K189" s="14"/>
      <c r="L189" s="14"/>
      <c r="M189" s="14"/>
      <c r="N189" s="14"/>
      <c r="O189" s="14"/>
      <c r="P189" s="14"/>
      <c r="Q189" s="14"/>
      <c r="R189" s="14"/>
      <c r="S189" s="14"/>
      <c r="T189" s="14"/>
      <c r="U189" s="14"/>
      <c r="V189" s="14"/>
    </row>
    <row r="190" spans="1:22" x14ac:dyDescent="0.35">
      <c r="A190" s="12"/>
      <c r="B190" s="30"/>
      <c r="C190" s="30"/>
      <c r="D190" s="17"/>
      <c r="E190" s="247"/>
      <c r="F190" s="12"/>
      <c r="G190" s="663"/>
      <c r="H190" s="9"/>
      <c r="I190" s="14"/>
      <c r="J190" s="14"/>
      <c r="K190" s="14"/>
      <c r="L190" s="14"/>
      <c r="M190" s="14"/>
      <c r="N190" s="14"/>
      <c r="O190" s="14"/>
      <c r="P190" s="14"/>
      <c r="Q190" s="14"/>
      <c r="R190" s="14"/>
      <c r="S190" s="14"/>
      <c r="T190" s="14"/>
      <c r="U190" s="14"/>
      <c r="V190" s="14"/>
    </row>
    <row r="191" spans="1:22" x14ac:dyDescent="0.35">
      <c r="A191" s="12"/>
      <c r="B191" s="30"/>
      <c r="C191" s="30"/>
      <c r="D191" s="17"/>
      <c r="E191" s="247"/>
      <c r="F191" s="12"/>
      <c r="G191" s="663"/>
      <c r="H191" s="9"/>
      <c r="I191" s="14"/>
      <c r="J191" s="14"/>
      <c r="K191" s="14"/>
      <c r="L191" s="14"/>
      <c r="M191" s="14"/>
      <c r="N191" s="14"/>
      <c r="O191" s="14"/>
      <c r="P191" s="14"/>
      <c r="Q191" s="14"/>
      <c r="R191" s="14"/>
      <c r="S191" s="14"/>
      <c r="T191" s="14"/>
      <c r="U191" s="14"/>
      <c r="V191" s="14"/>
    </row>
    <row r="192" spans="1:22" x14ac:dyDescent="0.35">
      <c r="A192" s="12"/>
      <c r="B192" s="30"/>
      <c r="C192" s="30"/>
      <c r="D192" s="17"/>
      <c r="E192" s="247"/>
      <c r="F192" s="12"/>
      <c r="G192" s="663"/>
      <c r="H192" s="9"/>
      <c r="I192" s="14"/>
      <c r="J192" s="14"/>
      <c r="K192" s="14"/>
      <c r="L192" s="14"/>
      <c r="M192" s="14"/>
      <c r="N192" s="14"/>
      <c r="O192" s="14"/>
      <c r="P192" s="14"/>
      <c r="Q192" s="14"/>
      <c r="R192" s="14"/>
      <c r="S192" s="14"/>
      <c r="T192" s="14"/>
      <c r="U192" s="14"/>
      <c r="V192" s="14"/>
    </row>
    <row r="193" spans="1:22" x14ac:dyDescent="0.35">
      <c r="A193" s="12"/>
      <c r="B193" s="30"/>
      <c r="C193" s="30"/>
      <c r="D193" s="17"/>
      <c r="E193" s="247"/>
      <c r="F193" s="12"/>
      <c r="G193" s="663"/>
      <c r="H193" s="9"/>
      <c r="I193" s="14"/>
      <c r="J193" s="14"/>
      <c r="K193" s="14"/>
      <c r="L193" s="14"/>
      <c r="M193" s="14"/>
      <c r="N193" s="14"/>
      <c r="O193" s="14"/>
      <c r="P193" s="14"/>
      <c r="Q193" s="14"/>
      <c r="R193" s="14"/>
      <c r="S193" s="14"/>
      <c r="T193" s="14"/>
      <c r="U193" s="14"/>
      <c r="V193" s="14"/>
    </row>
    <row r="194" spans="1:22" x14ac:dyDescent="0.35">
      <c r="A194" s="13"/>
      <c r="B194" s="25"/>
      <c r="C194" s="25"/>
      <c r="D194" s="17"/>
      <c r="E194" s="247"/>
      <c r="F194" s="12"/>
      <c r="G194" s="663"/>
      <c r="H194" s="9"/>
      <c r="I194" s="14"/>
      <c r="J194" s="14"/>
      <c r="K194" s="14"/>
      <c r="L194" s="14"/>
      <c r="M194" s="14"/>
      <c r="N194" s="14"/>
      <c r="O194" s="14"/>
      <c r="P194" s="14"/>
      <c r="Q194" s="14"/>
      <c r="R194" s="14"/>
      <c r="S194" s="14"/>
      <c r="T194" s="14"/>
      <c r="U194" s="14"/>
      <c r="V194" s="14"/>
    </row>
    <row r="195" spans="1:22" x14ac:dyDescent="0.35">
      <c r="A195" s="13"/>
      <c r="B195" s="25"/>
      <c r="C195" s="25"/>
      <c r="D195" s="17"/>
      <c r="E195" s="247"/>
      <c r="F195" s="12"/>
      <c r="G195" s="663"/>
      <c r="H195" s="9"/>
      <c r="I195" s="14"/>
      <c r="J195" s="14"/>
      <c r="K195" s="14"/>
      <c r="L195" s="14"/>
      <c r="M195" s="14"/>
      <c r="N195" s="14"/>
      <c r="O195" s="14"/>
      <c r="P195" s="14"/>
      <c r="Q195" s="14"/>
      <c r="R195" s="14"/>
      <c r="S195" s="14"/>
      <c r="T195" s="14"/>
      <c r="U195" s="14"/>
      <c r="V195" s="14"/>
    </row>
    <row r="196" spans="1:22" x14ac:dyDescent="0.35">
      <c r="A196" s="4"/>
      <c r="B196" s="25"/>
      <c r="C196" s="25"/>
      <c r="D196" s="17"/>
      <c r="E196" s="247"/>
      <c r="F196" s="6"/>
      <c r="G196" s="663"/>
      <c r="H196" s="9"/>
      <c r="I196" s="14"/>
      <c r="J196" s="14"/>
      <c r="K196" s="14"/>
      <c r="L196" s="14"/>
      <c r="M196" s="14"/>
      <c r="N196" s="14"/>
      <c r="O196" s="14"/>
      <c r="P196" s="14"/>
      <c r="Q196" s="14"/>
      <c r="R196" s="14"/>
      <c r="S196" s="14"/>
      <c r="T196" s="14"/>
      <c r="U196" s="14"/>
      <c r="V196" s="14"/>
    </row>
    <row r="197" spans="1:22" x14ac:dyDescent="0.35">
      <c r="A197" s="4"/>
      <c r="B197" s="25"/>
      <c r="C197" s="25"/>
      <c r="D197" s="17"/>
      <c r="E197" s="247"/>
      <c r="F197" s="6"/>
      <c r="G197" s="663"/>
      <c r="H197" s="9"/>
      <c r="I197" s="14"/>
      <c r="J197" s="14"/>
      <c r="K197" s="14"/>
      <c r="L197" s="14"/>
      <c r="M197" s="14"/>
      <c r="N197" s="14"/>
      <c r="O197" s="14"/>
      <c r="P197" s="14"/>
      <c r="Q197" s="14"/>
      <c r="R197" s="14"/>
      <c r="S197" s="14"/>
      <c r="T197" s="14"/>
      <c r="U197" s="14"/>
      <c r="V197" s="14"/>
    </row>
    <row r="198" spans="1:22" x14ac:dyDescent="0.35">
      <c r="A198" s="4"/>
      <c r="B198" s="25"/>
      <c r="C198" s="25"/>
      <c r="D198" s="17"/>
      <c r="E198" s="247"/>
      <c r="F198" s="6"/>
      <c r="G198" s="663"/>
      <c r="H198" s="9"/>
      <c r="I198" s="14"/>
      <c r="J198" s="14"/>
      <c r="K198" s="14"/>
      <c r="L198" s="14"/>
      <c r="M198" s="14"/>
      <c r="N198" s="14"/>
      <c r="O198" s="14"/>
      <c r="P198" s="14"/>
      <c r="Q198" s="14"/>
      <c r="R198" s="14"/>
      <c r="S198" s="14"/>
      <c r="T198" s="14"/>
      <c r="U198" s="14"/>
      <c r="V198" s="14"/>
    </row>
    <row r="199" spans="1:22" x14ac:dyDescent="0.35">
      <c r="A199" s="4"/>
      <c r="B199" s="25"/>
      <c r="C199" s="25"/>
      <c r="D199" s="17"/>
      <c r="E199" s="247"/>
      <c r="F199" s="6"/>
      <c r="G199" s="663"/>
      <c r="H199" s="9"/>
      <c r="I199" s="14"/>
      <c r="J199" s="14"/>
      <c r="K199" s="14"/>
      <c r="L199" s="14"/>
      <c r="M199" s="14"/>
      <c r="N199" s="14"/>
      <c r="O199" s="14"/>
      <c r="P199" s="14"/>
      <c r="Q199" s="14"/>
      <c r="R199" s="14"/>
      <c r="S199" s="14"/>
      <c r="T199" s="14"/>
      <c r="U199" s="14"/>
      <c r="V199" s="14"/>
    </row>
    <row r="200" spans="1:22" x14ac:dyDescent="0.35">
      <c r="A200" s="4"/>
      <c r="B200" s="25"/>
      <c r="C200" s="25"/>
      <c r="D200" s="17"/>
      <c r="E200" s="247"/>
      <c r="F200" s="4"/>
      <c r="G200" s="661"/>
      <c r="H200" s="9"/>
      <c r="I200" s="14"/>
      <c r="J200" s="14"/>
      <c r="K200" s="14"/>
      <c r="L200" s="14"/>
      <c r="M200" s="14"/>
      <c r="N200" s="14"/>
      <c r="O200" s="14"/>
      <c r="P200" s="14"/>
      <c r="Q200" s="14"/>
      <c r="R200" s="14"/>
      <c r="S200" s="14"/>
      <c r="T200" s="14"/>
      <c r="U200" s="14"/>
      <c r="V200" s="14"/>
    </row>
    <row r="201" spans="1:22" x14ac:dyDescent="0.35">
      <c r="A201" s="4"/>
      <c r="B201" s="25"/>
      <c r="C201" s="25"/>
      <c r="D201" s="17"/>
      <c r="E201" s="247"/>
      <c r="F201" s="6"/>
      <c r="G201" s="663"/>
      <c r="H201" s="9"/>
      <c r="I201" s="14"/>
      <c r="J201" s="14"/>
      <c r="K201" s="14"/>
      <c r="L201" s="14"/>
      <c r="M201" s="14"/>
      <c r="N201" s="14"/>
      <c r="O201" s="14"/>
      <c r="P201" s="14"/>
      <c r="Q201" s="14"/>
      <c r="R201" s="14"/>
      <c r="S201" s="14"/>
      <c r="T201" s="14"/>
      <c r="U201" s="14"/>
      <c r="V201" s="14"/>
    </row>
    <row r="202" spans="1:22" x14ac:dyDescent="0.35">
      <c r="A202" s="4"/>
      <c r="B202" s="25"/>
      <c r="C202" s="25"/>
      <c r="D202" s="17"/>
      <c r="E202" s="247"/>
      <c r="F202" s="6"/>
      <c r="G202" s="663"/>
      <c r="H202" s="9"/>
      <c r="I202" s="14"/>
      <c r="J202" s="14"/>
      <c r="K202" s="14"/>
      <c r="L202" s="14"/>
      <c r="M202" s="14"/>
      <c r="N202" s="14"/>
      <c r="O202" s="14"/>
      <c r="P202" s="14"/>
      <c r="Q202" s="14"/>
      <c r="R202" s="14"/>
      <c r="S202" s="14"/>
      <c r="T202" s="14"/>
      <c r="U202" s="14"/>
      <c r="V202" s="14"/>
    </row>
    <row r="203" spans="1:22" x14ac:dyDescent="0.35">
      <c r="A203" s="4"/>
      <c r="B203" s="25"/>
      <c r="C203" s="25"/>
      <c r="D203" s="17"/>
      <c r="E203" s="247"/>
      <c r="F203" s="6"/>
      <c r="G203" s="663"/>
      <c r="H203" s="9"/>
      <c r="I203" s="14"/>
      <c r="J203" s="14"/>
      <c r="K203" s="14"/>
      <c r="L203" s="14"/>
      <c r="M203" s="14"/>
      <c r="N203" s="14"/>
      <c r="O203" s="14"/>
      <c r="P203" s="14"/>
      <c r="Q203" s="14"/>
      <c r="R203" s="14"/>
      <c r="S203" s="14"/>
      <c r="T203" s="14"/>
      <c r="U203" s="14"/>
      <c r="V203" s="14"/>
    </row>
    <row r="204" spans="1:22" x14ac:dyDescent="0.35">
      <c r="A204" s="6"/>
      <c r="B204" s="30"/>
      <c r="C204" s="30"/>
      <c r="D204" s="17"/>
      <c r="E204" s="247"/>
      <c r="F204" s="6"/>
      <c r="G204" s="663"/>
      <c r="H204" s="9"/>
      <c r="I204" s="14"/>
      <c r="J204" s="14"/>
      <c r="K204" s="14"/>
      <c r="L204" s="14"/>
      <c r="M204" s="14"/>
      <c r="N204" s="14"/>
      <c r="O204" s="14"/>
      <c r="P204" s="14"/>
      <c r="Q204" s="14"/>
      <c r="R204" s="14"/>
      <c r="S204" s="14"/>
      <c r="T204" s="14"/>
      <c r="U204" s="14"/>
      <c r="V204" s="14"/>
    </row>
    <row r="205" spans="1:22" x14ac:dyDescent="0.35">
      <c r="A205" s="6"/>
      <c r="B205" s="30"/>
      <c r="C205" s="30"/>
      <c r="D205" s="17"/>
      <c r="E205" s="247"/>
      <c r="F205" s="6"/>
      <c r="G205" s="663"/>
      <c r="H205" s="9"/>
      <c r="I205" s="14"/>
      <c r="J205" s="14"/>
      <c r="K205" s="14"/>
      <c r="L205" s="14"/>
      <c r="M205" s="14"/>
      <c r="N205" s="14"/>
      <c r="O205" s="14"/>
      <c r="P205" s="14"/>
      <c r="Q205" s="14"/>
      <c r="R205" s="14"/>
      <c r="S205" s="14"/>
      <c r="T205" s="14"/>
      <c r="U205" s="14"/>
      <c r="V205" s="14"/>
    </row>
    <row r="206" spans="1:22" x14ac:dyDescent="0.35">
      <c r="A206" s="6"/>
      <c r="B206" s="30"/>
      <c r="C206" s="30"/>
      <c r="D206" s="17"/>
      <c r="E206" s="247"/>
      <c r="F206" s="6"/>
      <c r="G206" s="663"/>
      <c r="H206" s="9"/>
      <c r="I206" s="14"/>
      <c r="J206" s="14"/>
      <c r="K206" s="14"/>
      <c r="L206" s="14"/>
      <c r="M206" s="14"/>
      <c r="N206" s="14"/>
      <c r="O206" s="14"/>
      <c r="P206" s="14"/>
      <c r="Q206" s="14"/>
      <c r="R206" s="14"/>
      <c r="S206" s="14"/>
      <c r="T206" s="14"/>
      <c r="U206" s="14"/>
      <c r="V206" s="14"/>
    </row>
    <row r="207" spans="1:22" x14ac:dyDescent="0.35">
      <c r="A207" s="6"/>
      <c r="B207" s="30"/>
      <c r="C207" s="30"/>
      <c r="D207" s="17"/>
      <c r="E207" s="247"/>
      <c r="F207" s="6"/>
      <c r="G207" s="663"/>
      <c r="H207" s="9"/>
      <c r="I207" s="14"/>
      <c r="J207" s="14"/>
      <c r="K207" s="14"/>
      <c r="L207" s="14"/>
      <c r="M207" s="14"/>
      <c r="N207" s="14"/>
      <c r="O207" s="14"/>
      <c r="P207" s="14"/>
      <c r="Q207" s="14"/>
      <c r="R207" s="14"/>
      <c r="S207" s="14"/>
      <c r="T207" s="14"/>
      <c r="U207" s="14"/>
      <c r="V207" s="14"/>
    </row>
    <row r="208" spans="1:22" x14ac:dyDescent="0.35">
      <c r="A208" s="6"/>
      <c r="B208" s="30"/>
      <c r="C208" s="30"/>
      <c r="D208" s="17"/>
      <c r="E208" s="247"/>
      <c r="F208" s="6"/>
      <c r="G208" s="663"/>
      <c r="H208" s="9"/>
      <c r="I208" s="14"/>
      <c r="J208" s="14"/>
      <c r="K208" s="14"/>
      <c r="L208" s="14"/>
      <c r="M208" s="14"/>
      <c r="N208" s="14"/>
      <c r="O208" s="14"/>
      <c r="P208" s="14"/>
      <c r="Q208" s="14"/>
      <c r="R208" s="14"/>
      <c r="S208" s="14"/>
      <c r="T208" s="14"/>
      <c r="U208" s="14"/>
      <c r="V208" s="14"/>
    </row>
    <row r="209" spans="1:22" x14ac:dyDescent="0.35">
      <c r="A209" s="6"/>
      <c r="B209" s="30"/>
      <c r="C209" s="30"/>
      <c r="D209" s="17"/>
      <c r="E209" s="247"/>
      <c r="F209" s="6"/>
      <c r="G209" s="663"/>
      <c r="H209" s="9"/>
      <c r="I209" s="14"/>
      <c r="J209" s="14"/>
      <c r="K209" s="14"/>
      <c r="L209" s="14"/>
      <c r="M209" s="14"/>
      <c r="N209" s="14"/>
      <c r="O209" s="14"/>
      <c r="P209" s="14"/>
      <c r="Q209" s="14"/>
      <c r="R209" s="14"/>
      <c r="S209" s="14"/>
      <c r="T209" s="14"/>
      <c r="U209" s="14"/>
      <c r="V209" s="14"/>
    </row>
    <row r="210" spans="1:22" x14ac:dyDescent="0.35">
      <c r="A210" s="6"/>
      <c r="B210" s="30"/>
      <c r="C210" s="30"/>
      <c r="D210" s="17"/>
      <c r="E210" s="247"/>
      <c r="F210" s="6"/>
      <c r="G210" s="663"/>
      <c r="H210" s="9"/>
      <c r="I210" s="14"/>
      <c r="J210" s="14"/>
      <c r="K210" s="14"/>
      <c r="L210" s="14"/>
      <c r="M210" s="14"/>
      <c r="N210" s="14"/>
      <c r="O210" s="14"/>
      <c r="P210" s="14"/>
      <c r="Q210" s="14"/>
      <c r="R210" s="14"/>
      <c r="S210" s="14"/>
      <c r="T210" s="14"/>
      <c r="U210" s="14"/>
      <c r="V210" s="14"/>
    </row>
    <row r="211" spans="1:22" x14ac:dyDescent="0.35">
      <c r="A211" s="4"/>
      <c r="B211" s="25"/>
      <c r="C211" s="25"/>
      <c r="D211" s="17"/>
      <c r="E211" s="247"/>
      <c r="F211" s="6"/>
      <c r="G211" s="663"/>
      <c r="H211" s="9"/>
      <c r="I211" s="14"/>
      <c r="J211" s="14"/>
      <c r="K211" s="14"/>
      <c r="L211" s="14"/>
      <c r="M211" s="14"/>
      <c r="N211" s="14"/>
      <c r="O211" s="14"/>
      <c r="P211" s="14"/>
      <c r="Q211" s="14"/>
      <c r="R211" s="14"/>
      <c r="S211" s="14"/>
      <c r="T211" s="14"/>
      <c r="U211" s="14"/>
      <c r="V211" s="14"/>
    </row>
    <row r="212" spans="1:22" x14ac:dyDescent="0.35">
      <c r="A212" s="13"/>
      <c r="B212" s="27"/>
      <c r="C212" s="25"/>
      <c r="D212" s="20"/>
      <c r="E212" s="250"/>
      <c r="F212" s="76"/>
      <c r="G212" s="665"/>
      <c r="H212" s="3"/>
      <c r="I212" s="14"/>
      <c r="J212" s="14"/>
      <c r="K212" s="14"/>
      <c r="L212" s="14"/>
      <c r="M212" s="14"/>
      <c r="N212" s="14"/>
      <c r="O212" s="14"/>
      <c r="P212" s="14"/>
      <c r="Q212" s="14"/>
      <c r="R212" s="14"/>
      <c r="S212" s="14"/>
      <c r="T212" s="14"/>
      <c r="U212" s="14"/>
      <c r="V212" s="14"/>
    </row>
    <row r="213" spans="1:22" x14ac:dyDescent="0.35">
      <c r="A213" s="13"/>
      <c r="B213" s="27"/>
      <c r="C213" s="25"/>
      <c r="D213" s="20"/>
      <c r="E213" s="250"/>
      <c r="F213" s="76"/>
      <c r="G213" s="665"/>
      <c r="H213" s="3"/>
      <c r="I213" s="14"/>
      <c r="J213" s="14"/>
      <c r="K213" s="14"/>
      <c r="L213" s="14"/>
      <c r="M213" s="14"/>
      <c r="N213" s="14"/>
      <c r="O213" s="14"/>
      <c r="P213" s="14"/>
      <c r="Q213" s="14"/>
      <c r="R213" s="14"/>
      <c r="S213" s="14"/>
      <c r="T213" s="14"/>
      <c r="U213" s="14"/>
      <c r="V213" s="14"/>
    </row>
    <row r="214" spans="1:22" x14ac:dyDescent="0.35">
      <c r="A214" s="13"/>
      <c r="B214" s="27"/>
      <c r="C214" s="25"/>
      <c r="D214" s="20"/>
      <c r="E214" s="250"/>
      <c r="F214" s="75"/>
      <c r="G214" s="666"/>
      <c r="H214" s="3"/>
      <c r="I214" s="14"/>
      <c r="J214" s="14"/>
      <c r="K214" s="14"/>
      <c r="L214" s="14"/>
      <c r="M214" s="14"/>
      <c r="N214" s="14"/>
      <c r="O214" s="14"/>
      <c r="P214" s="14"/>
      <c r="Q214" s="14"/>
      <c r="R214" s="14"/>
      <c r="S214" s="14"/>
      <c r="T214" s="14"/>
      <c r="U214" s="14"/>
      <c r="V214" s="14"/>
    </row>
    <row r="215" spans="1:22" x14ac:dyDescent="0.35">
      <c r="A215" s="13"/>
      <c r="B215" s="27"/>
      <c r="C215" s="25"/>
      <c r="D215" s="20"/>
      <c r="E215" s="250"/>
      <c r="F215" s="76"/>
      <c r="G215" s="665"/>
      <c r="H215" s="3"/>
      <c r="I215" s="14"/>
      <c r="J215" s="14"/>
      <c r="K215" s="14"/>
      <c r="L215" s="14"/>
      <c r="M215" s="14"/>
      <c r="N215" s="14"/>
      <c r="O215" s="14"/>
      <c r="P215" s="14"/>
      <c r="Q215" s="14"/>
      <c r="R215" s="14"/>
      <c r="S215" s="14"/>
      <c r="T215" s="14"/>
      <c r="U215" s="14"/>
      <c r="V215" s="14"/>
    </row>
    <row r="216" spans="1:22" x14ac:dyDescent="0.35">
      <c r="A216" s="13"/>
      <c r="B216" s="27"/>
      <c r="C216" s="25"/>
      <c r="D216" s="20"/>
      <c r="E216" s="250"/>
      <c r="F216" s="76"/>
      <c r="G216" s="665"/>
      <c r="H216" s="3"/>
      <c r="I216" s="14"/>
      <c r="J216" s="14"/>
      <c r="K216" s="14"/>
      <c r="L216" s="14"/>
      <c r="M216" s="14"/>
      <c r="N216" s="14"/>
      <c r="O216" s="14"/>
      <c r="P216" s="14"/>
      <c r="Q216" s="14"/>
      <c r="R216" s="14"/>
      <c r="S216" s="14"/>
      <c r="T216" s="14"/>
      <c r="U216" s="14"/>
      <c r="V216" s="14"/>
    </row>
    <row r="217" spans="1:22" x14ac:dyDescent="0.35">
      <c r="A217" s="13"/>
      <c r="B217" s="27"/>
      <c r="C217" s="25"/>
      <c r="D217" s="20"/>
      <c r="E217" s="250"/>
      <c r="F217" s="75"/>
      <c r="G217" s="666"/>
      <c r="H217" s="3"/>
      <c r="I217" s="14"/>
      <c r="J217" s="14"/>
      <c r="K217" s="14"/>
      <c r="L217" s="14"/>
      <c r="M217" s="14"/>
      <c r="N217" s="14"/>
      <c r="O217" s="14"/>
      <c r="P217" s="14"/>
      <c r="Q217" s="14"/>
      <c r="R217" s="14"/>
      <c r="S217" s="14"/>
      <c r="T217" s="14"/>
      <c r="U217" s="14"/>
      <c r="V217" s="14"/>
    </row>
    <row r="218" spans="1:22" x14ac:dyDescent="0.35">
      <c r="A218" s="13"/>
      <c r="B218" s="27"/>
      <c r="C218" s="25"/>
      <c r="D218" s="20"/>
      <c r="E218" s="250"/>
      <c r="F218" s="75"/>
      <c r="G218" s="666"/>
      <c r="H218" s="3"/>
      <c r="I218" s="14"/>
      <c r="J218" s="14"/>
      <c r="K218" s="14"/>
      <c r="L218" s="14"/>
      <c r="M218" s="14"/>
      <c r="N218" s="14"/>
      <c r="O218" s="14"/>
      <c r="P218" s="14"/>
      <c r="Q218" s="14"/>
      <c r="R218" s="14"/>
      <c r="S218" s="14"/>
      <c r="T218" s="14"/>
      <c r="U218" s="14"/>
      <c r="V218" s="14"/>
    </row>
    <row r="219" spans="1:22" x14ac:dyDescent="0.35">
      <c r="A219" s="13"/>
      <c r="B219" s="27"/>
      <c r="C219" s="25"/>
      <c r="D219" s="20"/>
      <c r="E219" s="250"/>
      <c r="F219" s="75"/>
      <c r="G219" s="666"/>
      <c r="H219" s="3"/>
      <c r="I219" s="14"/>
      <c r="J219" s="14"/>
      <c r="K219" s="14"/>
      <c r="L219" s="14"/>
      <c r="M219" s="14"/>
      <c r="N219" s="14"/>
      <c r="O219" s="14"/>
      <c r="P219" s="14"/>
      <c r="Q219" s="14"/>
      <c r="R219" s="14"/>
      <c r="S219" s="14"/>
      <c r="T219" s="14"/>
      <c r="U219" s="14"/>
      <c r="V219" s="14"/>
    </row>
    <row r="220" spans="1:22" x14ac:dyDescent="0.35">
      <c r="A220" s="13"/>
      <c r="B220" s="27"/>
      <c r="C220" s="25"/>
      <c r="D220" s="20"/>
      <c r="E220" s="250"/>
      <c r="F220" s="75"/>
      <c r="G220" s="666"/>
      <c r="H220" s="3"/>
      <c r="I220" s="14"/>
      <c r="J220" s="14"/>
      <c r="K220" s="14"/>
      <c r="L220" s="14"/>
      <c r="M220" s="14"/>
      <c r="N220" s="14"/>
      <c r="O220" s="14"/>
      <c r="P220" s="14"/>
      <c r="Q220" s="14"/>
      <c r="R220" s="14"/>
      <c r="S220" s="14"/>
      <c r="T220" s="14"/>
      <c r="U220" s="14"/>
      <c r="V220" s="14"/>
    </row>
    <row r="221" spans="1:22" x14ac:dyDescent="0.35">
      <c r="A221" s="13"/>
      <c r="B221" s="27"/>
      <c r="C221" s="25"/>
      <c r="D221" s="20"/>
      <c r="E221" s="250"/>
      <c r="F221" s="75"/>
      <c r="G221" s="666"/>
      <c r="H221" s="3"/>
      <c r="I221" s="14"/>
      <c r="J221" s="14"/>
      <c r="K221" s="14"/>
      <c r="L221" s="14"/>
      <c r="M221" s="14"/>
      <c r="N221" s="14"/>
      <c r="O221" s="14"/>
      <c r="P221" s="14"/>
      <c r="Q221" s="14"/>
      <c r="R221" s="14"/>
      <c r="S221" s="14"/>
      <c r="T221" s="14"/>
      <c r="U221" s="14"/>
      <c r="V221" s="14"/>
    </row>
    <row r="222" spans="1:22" x14ac:dyDescent="0.35">
      <c r="A222" s="13"/>
      <c r="B222" s="27"/>
      <c r="C222" s="25"/>
      <c r="D222" s="20"/>
      <c r="E222" s="250"/>
      <c r="F222" s="75"/>
      <c r="G222" s="666"/>
      <c r="H222" s="3"/>
      <c r="I222" s="14"/>
      <c r="J222" s="14"/>
      <c r="K222" s="14"/>
      <c r="L222" s="14"/>
      <c r="M222" s="14"/>
      <c r="N222" s="14"/>
      <c r="O222" s="14"/>
      <c r="P222" s="14"/>
      <c r="Q222" s="14"/>
      <c r="R222" s="14"/>
      <c r="S222" s="14"/>
      <c r="T222" s="14"/>
      <c r="U222" s="14"/>
      <c r="V222" s="14"/>
    </row>
    <row r="223" spans="1:22" x14ac:dyDescent="0.35">
      <c r="A223" s="38"/>
      <c r="B223" s="26"/>
      <c r="C223" s="22"/>
      <c r="D223" s="21"/>
      <c r="E223" s="251"/>
      <c r="F223" s="38"/>
      <c r="G223" s="664"/>
      <c r="H223" s="5"/>
      <c r="I223" s="8"/>
      <c r="J223" s="8"/>
      <c r="K223" s="14"/>
      <c r="L223" s="8"/>
      <c r="M223" s="14"/>
      <c r="N223" s="14"/>
      <c r="O223" s="14"/>
      <c r="P223" s="14"/>
      <c r="Q223" s="14"/>
      <c r="R223" s="14"/>
      <c r="S223" s="14"/>
      <c r="T223" s="14"/>
      <c r="U223" s="8"/>
      <c r="V223" s="8"/>
    </row>
    <row r="224" spans="1:22" x14ac:dyDescent="0.35">
      <c r="A224" s="38"/>
      <c r="B224" s="26"/>
      <c r="C224" s="22"/>
      <c r="D224" s="21"/>
      <c r="E224" s="251"/>
      <c r="F224" s="38"/>
      <c r="G224" s="664"/>
      <c r="H224" s="5"/>
      <c r="I224" s="8"/>
      <c r="J224" s="8"/>
      <c r="K224" s="14"/>
      <c r="L224" s="8"/>
      <c r="M224" s="14"/>
      <c r="N224" s="14"/>
      <c r="O224" s="14"/>
      <c r="P224" s="14"/>
      <c r="Q224" s="14"/>
      <c r="R224" s="14"/>
      <c r="S224" s="14"/>
      <c r="T224" s="14"/>
      <c r="U224" s="8"/>
      <c r="V224" s="8"/>
    </row>
    <row r="225" spans="1:22" x14ac:dyDescent="0.35">
      <c r="A225" s="38"/>
      <c r="B225" s="26"/>
      <c r="C225" s="22"/>
      <c r="D225" s="21"/>
      <c r="E225" s="251"/>
      <c r="F225" s="38"/>
      <c r="G225" s="664"/>
      <c r="H225" s="5"/>
      <c r="I225" s="8"/>
      <c r="J225" s="8"/>
      <c r="K225" s="14"/>
      <c r="L225" s="8"/>
      <c r="M225" s="14"/>
      <c r="N225" s="14"/>
      <c r="O225" s="14"/>
      <c r="P225" s="14"/>
      <c r="Q225" s="14"/>
      <c r="R225" s="14"/>
      <c r="S225" s="14"/>
      <c r="T225" s="14"/>
      <c r="U225" s="8"/>
      <c r="V225" s="8"/>
    </row>
    <row r="226" spans="1:22" x14ac:dyDescent="0.35">
      <c r="A226" s="38"/>
      <c r="B226" s="26"/>
      <c r="C226" s="22"/>
      <c r="D226" s="21"/>
      <c r="E226" s="251"/>
      <c r="F226" s="38"/>
      <c r="G226" s="664"/>
      <c r="H226" s="5"/>
      <c r="I226" s="8"/>
      <c r="J226" s="8"/>
      <c r="K226" s="14"/>
      <c r="L226" s="8"/>
      <c r="M226" s="14"/>
      <c r="N226" s="14"/>
      <c r="O226" s="14"/>
      <c r="P226" s="14"/>
      <c r="Q226" s="14"/>
      <c r="R226" s="14"/>
      <c r="S226" s="14"/>
      <c r="T226" s="14"/>
      <c r="U226" s="8"/>
      <c r="V226" s="8"/>
    </row>
    <row r="227" spans="1:22" x14ac:dyDescent="0.35">
      <c r="A227" s="587"/>
      <c r="B227" s="31"/>
      <c r="C227" s="34"/>
      <c r="D227" s="21"/>
      <c r="E227" s="251"/>
      <c r="F227" s="38"/>
      <c r="G227" s="664"/>
      <c r="H227" s="5"/>
      <c r="I227" s="8"/>
      <c r="J227" s="8"/>
      <c r="K227" s="14"/>
      <c r="L227" s="8"/>
      <c r="M227" s="14"/>
      <c r="N227" s="14"/>
      <c r="O227" s="14"/>
      <c r="P227" s="14"/>
      <c r="Q227" s="14"/>
      <c r="R227" s="14"/>
      <c r="S227" s="14"/>
      <c r="T227" s="14"/>
      <c r="U227" s="8"/>
      <c r="V227" s="8"/>
    </row>
    <row r="228" spans="1:22" x14ac:dyDescent="0.35">
      <c r="A228" s="38"/>
      <c r="B228" s="26"/>
      <c r="C228" s="22"/>
      <c r="D228" s="21"/>
      <c r="E228" s="251"/>
      <c r="F228" s="38"/>
      <c r="G228" s="664"/>
      <c r="H228" s="5"/>
      <c r="I228" s="8"/>
      <c r="J228" s="8"/>
      <c r="K228" s="14"/>
      <c r="L228" s="8"/>
      <c r="M228" s="8"/>
      <c r="N228" s="8"/>
      <c r="O228" s="8"/>
      <c r="P228" s="8"/>
      <c r="Q228" s="8"/>
      <c r="R228" s="8"/>
      <c r="S228" s="8"/>
      <c r="T228" s="8"/>
      <c r="U228" s="8"/>
      <c r="V228" s="8"/>
    </row>
    <row r="229" spans="1:22" x14ac:dyDescent="0.35">
      <c r="A229" s="38"/>
      <c r="B229" s="26"/>
      <c r="C229" s="22"/>
      <c r="D229" s="21"/>
      <c r="E229" s="251"/>
      <c r="F229" s="38"/>
      <c r="G229" s="664"/>
      <c r="H229" s="5"/>
      <c r="I229" s="8"/>
      <c r="J229" s="8"/>
      <c r="K229" s="14"/>
      <c r="L229" s="8"/>
      <c r="M229" s="14"/>
      <c r="N229" s="14"/>
      <c r="O229" s="8"/>
      <c r="P229" s="14"/>
      <c r="Q229" s="14"/>
      <c r="R229" s="14"/>
      <c r="S229" s="14"/>
      <c r="T229" s="14"/>
      <c r="U229" s="14"/>
      <c r="V229" s="14"/>
    </row>
    <row r="230" spans="1:22" x14ac:dyDescent="0.35">
      <c r="A230" s="10"/>
      <c r="B230" s="29"/>
      <c r="C230" s="29"/>
      <c r="D230" s="15"/>
      <c r="E230" s="15"/>
      <c r="F230" s="10"/>
      <c r="G230" s="15"/>
      <c r="H230" s="11"/>
      <c r="I230" s="16"/>
      <c r="J230" s="16"/>
      <c r="K230" s="16"/>
      <c r="L230" s="16"/>
      <c r="M230" s="16"/>
      <c r="N230" s="16"/>
      <c r="O230" s="16"/>
      <c r="P230" s="16"/>
      <c r="Q230" s="16"/>
      <c r="R230" s="16"/>
      <c r="S230" s="16"/>
      <c r="T230" s="16"/>
      <c r="U230" s="16"/>
      <c r="V230" s="16"/>
    </row>
    <row r="231" spans="1:22" x14ac:dyDescent="0.35">
      <c r="A231" s="13"/>
      <c r="B231" s="27"/>
      <c r="C231" s="25"/>
      <c r="D231" s="18"/>
      <c r="E231" s="248"/>
      <c r="F231" s="38"/>
      <c r="G231" s="664"/>
      <c r="H231" s="5"/>
      <c r="I231" s="8"/>
      <c r="J231" s="8"/>
      <c r="K231" s="14"/>
      <c r="L231" s="14"/>
      <c r="M231" s="14"/>
      <c r="N231" s="14"/>
      <c r="O231" s="14"/>
      <c r="P231" s="14"/>
      <c r="Q231" s="14"/>
      <c r="R231" s="14"/>
      <c r="S231" s="14"/>
      <c r="T231" s="14"/>
      <c r="U231" s="14"/>
      <c r="V231" s="14"/>
    </row>
    <row r="232" spans="1:22" x14ac:dyDescent="0.35">
      <c r="A232" s="38"/>
      <c r="B232" s="26"/>
      <c r="C232" s="22"/>
      <c r="D232" s="21"/>
      <c r="E232" s="251"/>
      <c r="F232" s="38"/>
      <c r="G232" s="664"/>
      <c r="H232" s="5"/>
      <c r="I232" s="8"/>
      <c r="J232" s="8"/>
      <c r="K232" s="14"/>
      <c r="L232" s="14"/>
      <c r="M232" s="14"/>
      <c r="N232" s="14"/>
      <c r="O232" s="14"/>
      <c r="P232" s="14"/>
      <c r="Q232" s="14"/>
      <c r="R232" s="14"/>
      <c r="S232" s="14"/>
      <c r="T232" s="14"/>
      <c r="U232" s="14"/>
      <c r="V232" s="14"/>
    </row>
    <row r="233" spans="1:22" x14ac:dyDescent="0.35">
      <c r="A233" s="38"/>
      <c r="B233" s="26"/>
      <c r="C233" s="22"/>
      <c r="D233" s="21"/>
      <c r="E233" s="251"/>
      <c r="F233" s="38"/>
      <c r="G233" s="664"/>
      <c r="H233" s="5"/>
      <c r="I233" s="8"/>
      <c r="J233" s="8"/>
      <c r="K233" s="14"/>
      <c r="L233" s="14"/>
      <c r="M233" s="14"/>
      <c r="N233" s="14"/>
      <c r="O233" s="14"/>
      <c r="P233" s="14"/>
      <c r="Q233" s="14"/>
      <c r="R233" s="14"/>
      <c r="S233" s="14"/>
      <c r="T233" s="14"/>
      <c r="U233" s="14"/>
      <c r="V233" s="14"/>
    </row>
    <row r="234" spans="1:22" x14ac:dyDescent="0.35">
      <c r="A234" s="38"/>
      <c r="B234" s="26"/>
      <c r="C234" s="22"/>
      <c r="D234" s="21"/>
      <c r="E234" s="251"/>
      <c r="F234" s="38"/>
      <c r="G234" s="664"/>
      <c r="H234" s="5"/>
      <c r="I234" s="8"/>
      <c r="J234" s="8"/>
      <c r="K234" s="14"/>
      <c r="L234" s="14"/>
      <c r="M234" s="14"/>
      <c r="N234" s="14"/>
      <c r="O234" s="14"/>
      <c r="P234" s="14"/>
      <c r="Q234" s="14"/>
      <c r="R234" s="14"/>
      <c r="S234" s="14"/>
      <c r="T234" s="14"/>
      <c r="U234" s="14"/>
      <c r="V234" s="14"/>
    </row>
    <row r="235" spans="1:22" x14ac:dyDescent="0.35">
      <c r="A235" s="38"/>
      <c r="B235" s="26"/>
      <c r="C235" s="22"/>
      <c r="D235" s="21"/>
      <c r="E235" s="251"/>
      <c r="F235" s="38"/>
      <c r="G235" s="664"/>
      <c r="H235" s="5"/>
      <c r="I235" s="8"/>
      <c r="J235" s="8"/>
      <c r="K235" s="14"/>
      <c r="L235" s="14"/>
      <c r="M235" s="14"/>
      <c r="N235" s="14"/>
      <c r="O235" s="14"/>
      <c r="P235" s="14"/>
      <c r="Q235" s="14"/>
      <c r="R235" s="14"/>
      <c r="S235" s="14"/>
      <c r="T235" s="14"/>
      <c r="U235" s="14"/>
      <c r="V235" s="14"/>
    </row>
  </sheetData>
  <autoFilter ref="A1:V132" xr:uid="{EA59E284-D4AB-4C7F-A29E-C6AA74E091D2}">
    <filterColumn colId="9">
      <filters>
        <filter val="Gas"/>
      </filters>
    </filterColumn>
  </autoFilter>
  <mergeCells count="70">
    <mergeCell ref="B121:B122"/>
    <mergeCell ref="C121:C122"/>
    <mergeCell ref="B123:B124"/>
    <mergeCell ref="C123:C124"/>
    <mergeCell ref="B125:B126"/>
    <mergeCell ref="C125:C126"/>
    <mergeCell ref="B115:B116"/>
    <mergeCell ref="C115:C116"/>
    <mergeCell ref="B117:B118"/>
    <mergeCell ref="C117:C118"/>
    <mergeCell ref="B119:B120"/>
    <mergeCell ref="C119:C120"/>
    <mergeCell ref="B2:B3"/>
    <mergeCell ref="B4:B5"/>
    <mergeCell ref="B6:B7"/>
    <mergeCell ref="B43:B48"/>
    <mergeCell ref="B35:B37"/>
    <mergeCell ref="B8:B11"/>
    <mergeCell ref="B12:B15"/>
    <mergeCell ref="B16:B19"/>
    <mergeCell ref="B20:B22"/>
    <mergeCell ref="B23:B25"/>
    <mergeCell ref="B26:B28"/>
    <mergeCell ref="B29:B31"/>
    <mergeCell ref="B32:B34"/>
    <mergeCell ref="B38:B42"/>
    <mergeCell ref="B86:B89"/>
    <mergeCell ref="B49:B54"/>
    <mergeCell ref="B66:B67"/>
    <mergeCell ref="B82:B85"/>
    <mergeCell ref="B78:B81"/>
    <mergeCell ref="B68:B72"/>
    <mergeCell ref="B73:B77"/>
    <mergeCell ref="B55:B56"/>
    <mergeCell ref="B57:B58"/>
    <mergeCell ref="B64:B65"/>
    <mergeCell ref="B59:B63"/>
    <mergeCell ref="B105:B114"/>
    <mergeCell ref="B96:B104"/>
    <mergeCell ref="C2:C3"/>
    <mergeCell ref="C4:C5"/>
    <mergeCell ref="C6:C7"/>
    <mergeCell ref="C8:C11"/>
    <mergeCell ref="C12:C15"/>
    <mergeCell ref="C16:C19"/>
    <mergeCell ref="C20:C22"/>
    <mergeCell ref="C23:C25"/>
    <mergeCell ref="C26:C28"/>
    <mergeCell ref="C29:C31"/>
    <mergeCell ref="C32:C34"/>
    <mergeCell ref="C35:C37"/>
    <mergeCell ref="B90:B92"/>
    <mergeCell ref="B93:B95"/>
    <mergeCell ref="C38:C42"/>
    <mergeCell ref="C43:C48"/>
    <mergeCell ref="C49:C54"/>
    <mergeCell ref="C55:C56"/>
    <mergeCell ref="C57:C58"/>
    <mergeCell ref="C59:C63"/>
    <mergeCell ref="C105:C114"/>
    <mergeCell ref="C73:C77"/>
    <mergeCell ref="C78:C81"/>
    <mergeCell ref="C82:C85"/>
    <mergeCell ref="C86:C89"/>
    <mergeCell ref="C90:C92"/>
    <mergeCell ref="C64:C65"/>
    <mergeCell ref="C66:C67"/>
    <mergeCell ref="C68:C72"/>
    <mergeCell ref="C93:C95"/>
    <mergeCell ref="C96:C104"/>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B8B80-63DD-4BB7-A20F-5BEA03E1D8EA}">
  <dimension ref="A1:M116"/>
  <sheetViews>
    <sheetView showGridLines="0" showRuler="0" topLeftCell="A10" zoomScaleNormal="100" zoomScalePageLayoutView="150" workbookViewId="0">
      <pane xSplit="6" topLeftCell="M1" activePane="topRight" state="frozen"/>
      <selection pane="topRight"/>
    </sheetView>
  </sheetViews>
  <sheetFormatPr defaultColWidth="8.81640625" defaultRowHeight="20.149999999999999" customHeight="1" x14ac:dyDescent="0.3"/>
  <cols>
    <col min="1" max="1" width="17.54296875" style="622" bestFit="1" customWidth="1"/>
    <col min="2" max="2" width="32.81640625" style="622" customWidth="1"/>
    <col min="3" max="3" width="13.54296875" style="592" bestFit="1" customWidth="1"/>
    <col min="4" max="4" width="51.26953125" style="592" customWidth="1"/>
    <col min="5" max="5" width="22.1796875" style="592" bestFit="1" customWidth="1"/>
    <col min="6" max="6" width="42" style="592" customWidth="1"/>
    <col min="7" max="7" width="41.7265625" style="592" customWidth="1"/>
    <col min="8" max="8" width="32.453125" style="592" customWidth="1"/>
    <col min="9" max="9" width="25.26953125" style="592" customWidth="1"/>
    <col min="10" max="10" width="28" style="592" customWidth="1"/>
    <col min="11" max="11" width="27.7265625" style="592" bestFit="1" customWidth="1"/>
    <col min="12" max="12" width="29.81640625" style="592" bestFit="1" customWidth="1"/>
    <col min="13" max="13" width="65" style="592" customWidth="1"/>
    <col min="14" max="16384" width="8.81640625" style="592"/>
  </cols>
  <sheetData>
    <row r="1" spans="1:13" ht="39" customHeight="1" x14ac:dyDescent="0.3">
      <c r="A1" s="257" t="s">
        <v>239</v>
      </c>
      <c r="B1" s="589" t="s">
        <v>975</v>
      </c>
      <c r="C1" s="590"/>
      <c r="D1" s="449" t="s">
        <v>956</v>
      </c>
      <c r="E1" s="123"/>
      <c r="F1" s="449" t="s">
        <v>974</v>
      </c>
      <c r="G1" s="590"/>
      <c r="H1" s="590"/>
      <c r="I1" s="590"/>
      <c r="J1" s="590"/>
      <c r="K1" s="590"/>
      <c r="L1" s="591"/>
    </row>
    <row r="2" spans="1:13" ht="24" customHeight="1" x14ac:dyDescent="0.3">
      <c r="A2" s="257" t="s">
        <v>240</v>
      </c>
      <c r="B2" s="809" t="s">
        <v>976</v>
      </c>
      <c r="C2" s="810"/>
      <c r="D2" s="810"/>
      <c r="E2" s="810"/>
      <c r="F2" s="810"/>
      <c r="G2" s="590"/>
      <c r="H2" s="590"/>
      <c r="I2" s="590"/>
      <c r="J2" s="590"/>
      <c r="K2" s="590"/>
      <c r="L2" s="591"/>
    </row>
    <row r="3" spans="1:13" ht="12" x14ac:dyDescent="0.3">
      <c r="A3" s="772" t="s">
        <v>24</v>
      </c>
      <c r="B3" s="811" t="s">
        <v>977</v>
      </c>
      <c r="C3" s="812"/>
      <c r="D3" s="812"/>
      <c r="E3" s="812"/>
      <c r="F3" s="812"/>
      <c r="G3" s="593"/>
      <c r="H3" s="593"/>
      <c r="I3" s="593"/>
      <c r="J3" s="593"/>
      <c r="K3" s="593"/>
      <c r="L3" s="594"/>
    </row>
    <row r="4" spans="1:13" ht="12" x14ac:dyDescent="0.3">
      <c r="A4" s="773"/>
      <c r="B4" s="813"/>
      <c r="C4" s="814"/>
      <c r="D4" s="814"/>
      <c r="E4" s="814"/>
      <c r="F4" s="814"/>
      <c r="G4" s="595"/>
      <c r="H4" s="595"/>
      <c r="I4" s="595"/>
      <c r="J4" s="595"/>
      <c r="K4" s="595"/>
      <c r="L4" s="596"/>
    </row>
    <row r="5" spans="1:13" ht="12" x14ac:dyDescent="0.3">
      <c r="A5" s="773"/>
      <c r="B5" s="813"/>
      <c r="C5" s="814"/>
      <c r="D5" s="814"/>
      <c r="E5" s="814"/>
      <c r="F5" s="814"/>
      <c r="G5" s="595"/>
      <c r="H5" s="595"/>
      <c r="I5" s="595"/>
      <c r="J5" s="595"/>
      <c r="K5" s="595"/>
      <c r="L5" s="596"/>
    </row>
    <row r="6" spans="1:13" ht="12" x14ac:dyDescent="0.3">
      <c r="A6" s="773"/>
      <c r="B6" s="813"/>
      <c r="C6" s="814"/>
      <c r="D6" s="814"/>
      <c r="E6" s="814"/>
      <c r="F6" s="814"/>
      <c r="G6" s="595"/>
      <c r="H6" s="595"/>
      <c r="I6" s="595"/>
      <c r="J6" s="595"/>
      <c r="K6" s="595"/>
      <c r="L6" s="596"/>
    </row>
    <row r="7" spans="1:13" ht="12" x14ac:dyDescent="0.3">
      <c r="A7" s="774"/>
      <c r="B7" s="815"/>
      <c r="C7" s="816"/>
      <c r="D7" s="816"/>
      <c r="E7" s="816"/>
      <c r="F7" s="816"/>
      <c r="G7" s="597"/>
      <c r="H7" s="597"/>
      <c r="I7" s="597"/>
      <c r="J7" s="597"/>
      <c r="K7" s="597"/>
      <c r="L7" s="598"/>
    </row>
    <row r="8" spans="1:13" ht="14.5" x14ac:dyDescent="0.3">
      <c r="A8" s="257" t="s">
        <v>242</v>
      </c>
      <c r="B8" s="809" t="s">
        <v>842</v>
      </c>
      <c r="C8" s="810"/>
      <c r="D8" s="810"/>
      <c r="E8" s="810"/>
      <c r="F8" s="810"/>
      <c r="G8" s="599"/>
      <c r="H8" s="599"/>
      <c r="I8" s="599"/>
      <c r="J8" s="599"/>
      <c r="K8" s="599"/>
      <c r="L8" s="600"/>
    </row>
    <row r="9" spans="1:13" ht="48" customHeight="1" x14ac:dyDescent="0.3">
      <c r="A9" s="257" t="s">
        <v>244</v>
      </c>
      <c r="B9" s="809" t="s">
        <v>978</v>
      </c>
      <c r="C9" s="810"/>
      <c r="D9" s="810"/>
      <c r="E9" s="810"/>
      <c r="F9" s="810"/>
      <c r="G9" s="601"/>
      <c r="H9" s="602"/>
      <c r="I9" s="602"/>
      <c r="J9" s="602"/>
      <c r="K9" s="602"/>
      <c r="L9" s="603"/>
    </row>
    <row r="10" spans="1:13" ht="44.25" customHeight="1" x14ac:dyDescent="0.3">
      <c r="A10" s="257" t="s">
        <v>246</v>
      </c>
      <c r="B10" s="809" t="s">
        <v>979</v>
      </c>
      <c r="C10" s="810"/>
      <c r="D10" s="810"/>
      <c r="E10" s="810"/>
      <c r="F10" s="810"/>
      <c r="G10" s="590"/>
      <c r="H10" s="590"/>
      <c r="I10" s="590"/>
      <c r="J10" s="590"/>
      <c r="K10" s="590"/>
      <c r="L10" s="591"/>
    </row>
    <row r="11" spans="1:13" ht="14.5" x14ac:dyDescent="0.3">
      <c r="A11" s="257" t="s">
        <v>248</v>
      </c>
      <c r="B11" s="809" t="s">
        <v>52</v>
      </c>
      <c r="C11" s="810"/>
      <c r="D11" s="810"/>
      <c r="E11" s="810"/>
      <c r="F11" s="810"/>
      <c r="G11" s="590"/>
      <c r="H11" s="590"/>
      <c r="I11" s="590"/>
      <c r="J11" s="590"/>
      <c r="K11" s="590"/>
      <c r="L11" s="591"/>
    </row>
    <row r="12" spans="1:13" ht="20.149999999999999" customHeight="1" x14ac:dyDescent="0.3">
      <c r="A12" s="604" t="s">
        <v>249</v>
      </c>
      <c r="B12" s="605"/>
      <c r="C12" s="605"/>
      <c r="D12" s="605"/>
      <c r="E12" s="605"/>
      <c r="F12" s="605"/>
      <c r="G12" s="605"/>
      <c r="H12" s="605"/>
      <c r="I12" s="605"/>
      <c r="J12" s="605"/>
      <c r="K12" s="605"/>
      <c r="L12" s="606"/>
    </row>
    <row r="13" spans="1:13" s="145" customFormat="1" ht="41.25" customHeight="1" x14ac:dyDescent="0.35">
      <c r="A13" s="242" t="s">
        <v>246</v>
      </c>
      <c r="B13" s="242" t="s">
        <v>250</v>
      </c>
      <c r="C13" s="260" t="s">
        <v>437</v>
      </c>
      <c r="D13" s="242" t="s">
        <v>252</v>
      </c>
      <c r="E13" s="242" t="s">
        <v>253</v>
      </c>
      <c r="F13" s="242" t="s">
        <v>254</v>
      </c>
      <c r="G13" s="242" t="s">
        <v>255</v>
      </c>
      <c r="H13" s="242" t="s">
        <v>256</v>
      </c>
      <c r="I13" s="242" t="s">
        <v>257</v>
      </c>
      <c r="J13" s="242" t="s">
        <v>258</v>
      </c>
      <c r="K13" s="242" t="s">
        <v>259</v>
      </c>
      <c r="L13" s="242" t="s">
        <v>438</v>
      </c>
      <c r="M13" s="588" t="s">
        <v>25</v>
      </c>
    </row>
    <row r="14" spans="1:13" s="614" customFormat="1" ht="36" x14ac:dyDescent="0.35">
      <c r="A14" s="607" t="s">
        <v>980</v>
      </c>
      <c r="B14" s="608" t="s">
        <v>981</v>
      </c>
      <c r="C14" s="609" t="s">
        <v>53</v>
      </c>
      <c r="D14" s="608" t="s">
        <v>982</v>
      </c>
      <c r="E14" s="610" t="s">
        <v>696</v>
      </c>
      <c r="F14" s="608" t="s">
        <v>52</v>
      </c>
      <c r="G14" s="608" t="s">
        <v>983</v>
      </c>
      <c r="H14" s="611" t="s">
        <v>52</v>
      </c>
      <c r="I14" s="611" t="s">
        <v>52</v>
      </c>
      <c r="J14" s="612" t="s">
        <v>52</v>
      </c>
      <c r="K14" s="612" t="s">
        <v>52</v>
      </c>
      <c r="L14" s="612" t="s">
        <v>52</v>
      </c>
      <c r="M14" s="613"/>
    </row>
    <row r="15" spans="1:13" s="614" customFormat="1" ht="24" x14ac:dyDescent="0.35">
      <c r="A15" s="607" t="s">
        <v>424</v>
      </c>
      <c r="B15" s="608" t="s">
        <v>984</v>
      </c>
      <c r="C15" s="609" t="s">
        <v>53</v>
      </c>
      <c r="D15" s="615" t="s">
        <v>985</v>
      </c>
      <c r="E15" s="616" t="s">
        <v>579</v>
      </c>
      <c r="F15" s="608" t="s">
        <v>986</v>
      </c>
      <c r="G15" s="617" t="s">
        <v>987</v>
      </c>
      <c r="H15" s="618" t="s">
        <v>52</v>
      </c>
      <c r="I15" s="611" t="s">
        <v>52</v>
      </c>
      <c r="J15" s="612" t="s">
        <v>52</v>
      </c>
      <c r="K15" s="612" t="s">
        <v>52</v>
      </c>
      <c r="L15" s="612" t="s">
        <v>52</v>
      </c>
      <c r="M15" s="613"/>
    </row>
    <row r="16" spans="1:13" s="632" customFormat="1" ht="48" x14ac:dyDescent="0.35">
      <c r="A16" s="624" t="s">
        <v>988</v>
      </c>
      <c r="B16" s="625" t="s">
        <v>989</v>
      </c>
      <c r="C16" s="626" t="s">
        <v>53</v>
      </c>
      <c r="D16" s="627" t="s">
        <v>990</v>
      </c>
      <c r="E16" s="628" t="s">
        <v>991</v>
      </c>
      <c r="F16" s="625" t="s">
        <v>992</v>
      </c>
      <c r="G16" s="629" t="s">
        <v>993</v>
      </c>
      <c r="H16" s="629" t="s">
        <v>788</v>
      </c>
      <c r="I16" s="630" t="s">
        <v>994</v>
      </c>
      <c r="J16" s="625" t="s">
        <v>52</v>
      </c>
      <c r="K16" s="625" t="s">
        <v>52</v>
      </c>
      <c r="L16" s="631"/>
      <c r="M16" s="625"/>
    </row>
    <row r="17" spans="1:13" s="620" customFormat="1" ht="24" x14ac:dyDescent="0.35">
      <c r="A17" s="619" t="s">
        <v>988</v>
      </c>
      <c r="B17" s="608" t="s">
        <v>989</v>
      </c>
      <c r="C17" s="609" t="s">
        <v>53</v>
      </c>
      <c r="D17" s="615" t="s">
        <v>995</v>
      </c>
      <c r="E17" s="616" t="s">
        <v>37</v>
      </c>
      <c r="F17" s="608" t="s">
        <v>992</v>
      </c>
      <c r="G17" s="617" t="s">
        <v>996</v>
      </c>
      <c r="H17" s="617" t="s">
        <v>52</v>
      </c>
      <c r="I17" s="611" t="s">
        <v>52</v>
      </c>
      <c r="J17" s="608" t="s">
        <v>52</v>
      </c>
      <c r="K17" s="608" t="s">
        <v>52</v>
      </c>
      <c r="L17" s="612"/>
      <c r="M17" s="608"/>
    </row>
    <row r="18" spans="1:13" s="620" customFormat="1" ht="24" x14ac:dyDescent="0.35">
      <c r="A18" s="608" t="s">
        <v>484</v>
      </c>
      <c r="B18" s="608" t="s">
        <v>997</v>
      </c>
      <c r="C18" s="609" t="s">
        <v>54</v>
      </c>
      <c r="D18" s="615" t="s">
        <v>998</v>
      </c>
      <c r="E18" s="610" t="s">
        <v>35</v>
      </c>
      <c r="F18" s="608" t="s">
        <v>999</v>
      </c>
      <c r="G18" s="617" t="s">
        <v>1000</v>
      </c>
      <c r="H18" s="617" t="s">
        <v>52</v>
      </c>
      <c r="I18" s="619" t="s">
        <v>52</v>
      </c>
      <c r="J18" s="619" t="s">
        <v>593</v>
      </c>
      <c r="K18" s="608" t="s">
        <v>1001</v>
      </c>
      <c r="L18" s="608">
        <v>202</v>
      </c>
      <c r="M18" s="612"/>
    </row>
    <row r="19" spans="1:13" s="620" customFormat="1" ht="36" x14ac:dyDescent="0.35">
      <c r="A19" s="607" t="s">
        <v>488</v>
      </c>
      <c r="B19" s="608" t="s">
        <v>1002</v>
      </c>
      <c r="C19" s="609" t="s">
        <v>53</v>
      </c>
      <c r="D19" s="615" t="s">
        <v>1003</v>
      </c>
      <c r="E19" s="610" t="s">
        <v>38</v>
      </c>
      <c r="F19" s="608" t="s">
        <v>1004</v>
      </c>
      <c r="G19" s="617" t="s">
        <v>1005</v>
      </c>
      <c r="H19" s="611" t="s">
        <v>52</v>
      </c>
      <c r="I19" s="608" t="s">
        <v>52</v>
      </c>
      <c r="J19" s="619" t="s">
        <v>52</v>
      </c>
      <c r="K19" s="608" t="s">
        <v>52</v>
      </c>
      <c r="L19" s="608">
        <v>202</v>
      </c>
      <c r="M19" s="621"/>
    </row>
    <row r="20" spans="1:13" s="620" customFormat="1" ht="12" x14ac:dyDescent="0.35">
      <c r="A20" s="619"/>
      <c r="B20" s="608"/>
      <c r="C20" s="608"/>
      <c r="D20" s="610"/>
      <c r="E20" s="608"/>
      <c r="F20" s="608"/>
      <c r="G20" s="617"/>
      <c r="H20" s="608"/>
      <c r="I20" s="608"/>
      <c r="J20" s="608"/>
      <c r="K20" s="608"/>
      <c r="L20" s="619"/>
    </row>
    <row r="21" spans="1:13" s="620" customFormat="1" ht="12" x14ac:dyDescent="0.35">
      <c r="A21" s="619"/>
      <c r="B21" s="608"/>
      <c r="C21" s="608"/>
      <c r="D21" s="610"/>
      <c r="E21" s="608"/>
      <c r="F21" s="608"/>
      <c r="G21" s="617"/>
      <c r="H21" s="608"/>
      <c r="I21" s="608"/>
      <c r="J21" s="608"/>
      <c r="K21" s="608"/>
      <c r="L21" s="619"/>
    </row>
    <row r="22" spans="1:13" ht="20.149999999999999" customHeight="1" x14ac:dyDescent="0.3">
      <c r="D22" s="623"/>
    </row>
    <row r="23" spans="1:13" ht="20.149999999999999" customHeight="1" x14ac:dyDescent="0.3">
      <c r="D23" s="623"/>
    </row>
    <row r="24" spans="1:13" ht="20.149999999999999" customHeight="1" x14ac:dyDescent="0.3">
      <c r="D24" s="623"/>
    </row>
    <row r="25" spans="1:13" ht="20.149999999999999" customHeight="1" x14ac:dyDescent="0.3">
      <c r="D25" s="623"/>
    </row>
    <row r="26" spans="1:13" ht="20.149999999999999" customHeight="1" x14ac:dyDescent="0.3">
      <c r="D26" s="623"/>
    </row>
    <row r="27" spans="1:13" ht="20.149999999999999" customHeight="1" x14ac:dyDescent="0.3">
      <c r="D27" s="623"/>
    </row>
    <row r="28" spans="1:13" ht="20.149999999999999" customHeight="1" x14ac:dyDescent="0.3">
      <c r="D28" s="623"/>
    </row>
    <row r="29" spans="1:13" ht="20.149999999999999" customHeight="1" x14ac:dyDescent="0.3">
      <c r="D29" s="623"/>
    </row>
    <row r="30" spans="1:13" ht="20.149999999999999" customHeight="1" x14ac:dyDescent="0.3">
      <c r="D30" s="623"/>
    </row>
    <row r="31" spans="1:13" ht="20.149999999999999" customHeight="1" x14ac:dyDescent="0.3">
      <c r="D31" s="623"/>
    </row>
    <row r="32" spans="1:13" ht="20.149999999999999" customHeight="1" x14ac:dyDescent="0.3">
      <c r="D32" s="623"/>
    </row>
    <row r="33" spans="4:4" ht="20.149999999999999" customHeight="1" x14ac:dyDescent="0.3">
      <c r="D33" s="623"/>
    </row>
    <row r="34" spans="4:4" ht="20.149999999999999" customHeight="1" x14ac:dyDescent="0.3">
      <c r="D34" s="623"/>
    </row>
    <row r="35" spans="4:4" ht="20.149999999999999" customHeight="1" x14ac:dyDescent="0.3">
      <c r="D35" s="623"/>
    </row>
    <row r="36" spans="4:4" ht="20.149999999999999" customHeight="1" x14ac:dyDescent="0.3">
      <c r="D36" s="623"/>
    </row>
    <row r="37" spans="4:4" ht="20.149999999999999" customHeight="1" x14ac:dyDescent="0.3">
      <c r="D37" s="623"/>
    </row>
    <row r="38" spans="4:4" ht="20.149999999999999" customHeight="1" x14ac:dyDescent="0.3">
      <c r="D38" s="623"/>
    </row>
    <row r="39" spans="4:4" ht="20.149999999999999" customHeight="1" x14ac:dyDescent="0.3">
      <c r="D39" s="623"/>
    </row>
    <row r="40" spans="4:4" ht="20.149999999999999" customHeight="1" x14ac:dyDescent="0.3">
      <c r="D40" s="623"/>
    </row>
    <row r="41" spans="4:4" ht="20.149999999999999" customHeight="1" x14ac:dyDescent="0.3">
      <c r="D41" s="623"/>
    </row>
    <row r="42" spans="4:4" ht="20.149999999999999" customHeight="1" x14ac:dyDescent="0.3">
      <c r="D42" s="623"/>
    </row>
    <row r="43" spans="4:4" ht="20.149999999999999" customHeight="1" x14ac:dyDescent="0.3">
      <c r="D43" s="623"/>
    </row>
    <row r="44" spans="4:4" ht="20.149999999999999" customHeight="1" x14ac:dyDescent="0.3">
      <c r="D44" s="623"/>
    </row>
    <row r="45" spans="4:4" ht="20.149999999999999" customHeight="1" x14ac:dyDescent="0.3">
      <c r="D45" s="623"/>
    </row>
    <row r="46" spans="4:4" ht="20.149999999999999" customHeight="1" x14ac:dyDescent="0.3">
      <c r="D46" s="623"/>
    </row>
    <row r="47" spans="4:4" ht="20.149999999999999" customHeight="1" x14ac:dyDescent="0.3">
      <c r="D47" s="623"/>
    </row>
    <row r="48" spans="4:4" ht="20.149999999999999" customHeight="1" x14ac:dyDescent="0.3">
      <c r="D48" s="623"/>
    </row>
    <row r="49" spans="4:4" ht="20.149999999999999" customHeight="1" x14ac:dyDescent="0.3">
      <c r="D49" s="623"/>
    </row>
    <row r="50" spans="4:4" ht="20.149999999999999" customHeight="1" x14ac:dyDescent="0.3">
      <c r="D50" s="623"/>
    </row>
    <row r="51" spans="4:4" ht="20.149999999999999" customHeight="1" x14ac:dyDescent="0.3">
      <c r="D51" s="623"/>
    </row>
    <row r="52" spans="4:4" ht="20.149999999999999" customHeight="1" x14ac:dyDescent="0.3">
      <c r="D52" s="623"/>
    </row>
    <row r="53" spans="4:4" ht="20.149999999999999" customHeight="1" x14ac:dyDescent="0.3">
      <c r="D53" s="623"/>
    </row>
    <row r="54" spans="4:4" ht="20.149999999999999" customHeight="1" x14ac:dyDescent="0.3">
      <c r="D54" s="623"/>
    </row>
    <row r="55" spans="4:4" ht="20.149999999999999" customHeight="1" x14ac:dyDescent="0.3">
      <c r="D55" s="623"/>
    </row>
    <row r="56" spans="4:4" ht="20.149999999999999" customHeight="1" x14ac:dyDescent="0.3">
      <c r="D56" s="623"/>
    </row>
    <row r="57" spans="4:4" ht="20.149999999999999" customHeight="1" x14ac:dyDescent="0.3">
      <c r="D57" s="623"/>
    </row>
    <row r="58" spans="4:4" ht="20.149999999999999" customHeight="1" x14ac:dyDescent="0.3">
      <c r="D58" s="623"/>
    </row>
    <row r="59" spans="4:4" ht="20.149999999999999" customHeight="1" x14ac:dyDescent="0.3">
      <c r="D59" s="623"/>
    </row>
    <row r="60" spans="4:4" ht="20.149999999999999" customHeight="1" x14ac:dyDescent="0.3">
      <c r="D60" s="623"/>
    </row>
    <row r="61" spans="4:4" ht="20.149999999999999" customHeight="1" x14ac:dyDescent="0.3">
      <c r="D61" s="623"/>
    </row>
    <row r="62" spans="4:4" ht="20.149999999999999" customHeight="1" x14ac:dyDescent="0.3">
      <c r="D62" s="623"/>
    </row>
    <row r="63" spans="4:4" ht="20.149999999999999" customHeight="1" x14ac:dyDescent="0.3">
      <c r="D63" s="623"/>
    </row>
    <row r="64" spans="4:4" ht="20.149999999999999" customHeight="1" x14ac:dyDescent="0.3">
      <c r="D64" s="623"/>
    </row>
    <row r="65" spans="4:4" ht="20.149999999999999" customHeight="1" x14ac:dyDescent="0.3">
      <c r="D65" s="623"/>
    </row>
    <row r="66" spans="4:4" ht="20.149999999999999" customHeight="1" x14ac:dyDescent="0.3">
      <c r="D66" s="623"/>
    </row>
    <row r="67" spans="4:4" ht="20.149999999999999" customHeight="1" x14ac:dyDescent="0.3">
      <c r="D67" s="623"/>
    </row>
    <row r="68" spans="4:4" ht="20.149999999999999" customHeight="1" x14ac:dyDescent="0.3">
      <c r="D68" s="623"/>
    </row>
    <row r="69" spans="4:4" ht="20.149999999999999" customHeight="1" x14ac:dyDescent="0.3">
      <c r="D69" s="623"/>
    </row>
    <row r="70" spans="4:4" ht="20.149999999999999" customHeight="1" x14ac:dyDescent="0.3">
      <c r="D70" s="623"/>
    </row>
    <row r="71" spans="4:4" ht="20.149999999999999" customHeight="1" x14ac:dyDescent="0.3">
      <c r="D71" s="623"/>
    </row>
    <row r="72" spans="4:4" ht="20.149999999999999" customHeight="1" x14ac:dyDescent="0.3">
      <c r="D72" s="623"/>
    </row>
    <row r="73" spans="4:4" ht="20.149999999999999" customHeight="1" x14ac:dyDescent="0.3">
      <c r="D73" s="623"/>
    </row>
    <row r="74" spans="4:4" ht="20.149999999999999" customHeight="1" x14ac:dyDescent="0.3">
      <c r="D74" s="623"/>
    </row>
    <row r="75" spans="4:4" ht="20.149999999999999" customHeight="1" x14ac:dyDescent="0.3">
      <c r="D75" s="623"/>
    </row>
    <row r="76" spans="4:4" ht="20.149999999999999" customHeight="1" x14ac:dyDescent="0.3">
      <c r="D76" s="623"/>
    </row>
    <row r="77" spans="4:4" ht="20.149999999999999" customHeight="1" x14ac:dyDescent="0.3">
      <c r="D77" s="623"/>
    </row>
    <row r="78" spans="4:4" ht="20.149999999999999" customHeight="1" x14ac:dyDescent="0.3">
      <c r="D78" s="623"/>
    </row>
    <row r="79" spans="4:4" ht="20.149999999999999" customHeight="1" x14ac:dyDescent="0.3">
      <c r="D79" s="623"/>
    </row>
    <row r="80" spans="4:4" ht="20.149999999999999" customHeight="1" x14ac:dyDescent="0.3">
      <c r="D80" s="623"/>
    </row>
    <row r="81" spans="4:4" ht="20.149999999999999" customHeight="1" x14ac:dyDescent="0.3">
      <c r="D81" s="623"/>
    </row>
    <row r="82" spans="4:4" ht="20.149999999999999" customHeight="1" x14ac:dyDescent="0.3">
      <c r="D82" s="623"/>
    </row>
    <row r="83" spans="4:4" ht="20.149999999999999" customHeight="1" x14ac:dyDescent="0.3">
      <c r="D83" s="623"/>
    </row>
    <row r="84" spans="4:4" ht="20.149999999999999" customHeight="1" x14ac:dyDescent="0.3">
      <c r="D84" s="623"/>
    </row>
    <row r="85" spans="4:4" ht="20.149999999999999" customHeight="1" x14ac:dyDescent="0.3">
      <c r="D85" s="623"/>
    </row>
    <row r="86" spans="4:4" ht="20.149999999999999" customHeight="1" x14ac:dyDescent="0.3">
      <c r="D86" s="623"/>
    </row>
    <row r="87" spans="4:4" ht="20.149999999999999" customHeight="1" x14ac:dyDescent="0.3">
      <c r="D87" s="623"/>
    </row>
    <row r="88" spans="4:4" ht="20.149999999999999" customHeight="1" x14ac:dyDescent="0.3">
      <c r="D88" s="623"/>
    </row>
    <row r="89" spans="4:4" ht="20.149999999999999" customHeight="1" x14ac:dyDescent="0.3">
      <c r="D89" s="623"/>
    </row>
    <row r="90" spans="4:4" ht="20.149999999999999" customHeight="1" x14ac:dyDescent="0.3">
      <c r="D90" s="623"/>
    </row>
    <row r="91" spans="4:4" ht="20.149999999999999" customHeight="1" x14ac:dyDescent="0.3">
      <c r="D91" s="623"/>
    </row>
    <row r="92" spans="4:4" ht="20.149999999999999" customHeight="1" x14ac:dyDescent="0.3">
      <c r="D92" s="623"/>
    </row>
    <row r="93" spans="4:4" ht="20.149999999999999" customHeight="1" x14ac:dyDescent="0.3">
      <c r="D93" s="623"/>
    </row>
    <row r="94" spans="4:4" ht="20.149999999999999" customHeight="1" x14ac:dyDescent="0.3">
      <c r="D94" s="623"/>
    </row>
    <row r="95" spans="4:4" ht="20.149999999999999" customHeight="1" x14ac:dyDescent="0.3">
      <c r="D95" s="623"/>
    </row>
    <row r="96" spans="4:4" ht="20.149999999999999" customHeight="1" x14ac:dyDescent="0.3">
      <c r="D96" s="623"/>
    </row>
    <row r="97" spans="4:4" ht="20.149999999999999" customHeight="1" x14ac:dyDescent="0.3">
      <c r="D97" s="623"/>
    </row>
    <row r="98" spans="4:4" ht="20.149999999999999" customHeight="1" x14ac:dyDescent="0.3">
      <c r="D98" s="623"/>
    </row>
    <row r="99" spans="4:4" ht="20.149999999999999" customHeight="1" x14ac:dyDescent="0.3">
      <c r="D99" s="623"/>
    </row>
    <row r="100" spans="4:4" ht="20.149999999999999" customHeight="1" x14ac:dyDescent="0.3">
      <c r="D100" s="623"/>
    </row>
    <row r="101" spans="4:4" ht="20.149999999999999" customHeight="1" x14ac:dyDescent="0.3">
      <c r="D101" s="623"/>
    </row>
    <row r="102" spans="4:4" ht="20.149999999999999" customHeight="1" x14ac:dyDescent="0.3">
      <c r="D102" s="623"/>
    </row>
    <row r="103" spans="4:4" ht="20.149999999999999" customHeight="1" x14ac:dyDescent="0.3">
      <c r="D103" s="623"/>
    </row>
    <row r="104" spans="4:4" ht="20.149999999999999" customHeight="1" x14ac:dyDescent="0.3">
      <c r="D104" s="623"/>
    </row>
    <row r="105" spans="4:4" ht="20.149999999999999" customHeight="1" x14ac:dyDescent="0.3">
      <c r="D105" s="623"/>
    </row>
    <row r="106" spans="4:4" ht="20.149999999999999" customHeight="1" x14ac:dyDescent="0.3">
      <c r="D106" s="623"/>
    </row>
    <row r="107" spans="4:4" ht="20.149999999999999" customHeight="1" x14ac:dyDescent="0.3">
      <c r="D107" s="623"/>
    </row>
    <row r="108" spans="4:4" ht="20.149999999999999" customHeight="1" x14ac:dyDescent="0.3">
      <c r="D108" s="623"/>
    </row>
    <row r="109" spans="4:4" ht="20.149999999999999" customHeight="1" x14ac:dyDescent="0.3">
      <c r="D109" s="623"/>
    </row>
    <row r="110" spans="4:4" ht="20.149999999999999" customHeight="1" x14ac:dyDescent="0.3">
      <c r="D110" s="623"/>
    </row>
    <row r="111" spans="4:4" ht="20.149999999999999" customHeight="1" x14ac:dyDescent="0.3">
      <c r="D111" s="623"/>
    </row>
    <row r="112" spans="4:4" ht="20.149999999999999" customHeight="1" x14ac:dyDescent="0.3">
      <c r="D112" s="623"/>
    </row>
    <row r="113" spans="4:4" ht="20.149999999999999" customHeight="1" x14ac:dyDescent="0.3">
      <c r="D113" s="623"/>
    </row>
    <row r="114" spans="4:4" ht="20.149999999999999" customHeight="1" x14ac:dyDescent="0.3">
      <c r="D114" s="623"/>
    </row>
    <row r="115" spans="4:4" ht="20.149999999999999" customHeight="1" x14ac:dyDescent="0.3">
      <c r="D115" s="623"/>
    </row>
    <row r="116" spans="4:4" ht="20.149999999999999" customHeight="1" x14ac:dyDescent="0.3">
      <c r="D116" s="623"/>
    </row>
  </sheetData>
  <mergeCells count="7">
    <mergeCell ref="B11:F11"/>
    <mergeCell ref="B2:F2"/>
    <mergeCell ref="A3:A7"/>
    <mergeCell ref="B3:F7"/>
    <mergeCell ref="B8:F8"/>
    <mergeCell ref="B9:F9"/>
    <mergeCell ref="B10:F10"/>
  </mergeCells>
  <hyperlinks>
    <hyperlink ref="D1" location="Summary!A1" display="Back to Summary" xr:uid="{707E4522-9E8E-4F3E-A0E6-60EE9C245512}"/>
    <hyperlink ref="F1" location="'E2E Scenarios'!A1" display="Back to E2E Scenarios" xr:uid="{C436FCF4-51F8-4811-BADA-28973576FFC8}"/>
  </hyperlinks>
  <pageMargins left="0.70866141732283505" right="0.70866141732283505" top="0.94488188976377996" bottom="0.74803149606299202" header="0.31496062992126" footer="0.31496062992126"/>
  <pageSetup paperSize="9" scale="47" fitToHeight="0" orientation="landscape" r:id="rId1"/>
  <headerFooter>
    <oddFooter>&amp;RPage &amp;P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6315B-C7DC-4B5E-805F-D686A430501B}">
  <dimension ref="A1:M118"/>
  <sheetViews>
    <sheetView showGridLines="0" showRuler="0" topLeftCell="A10" zoomScaleNormal="100" zoomScalePageLayoutView="150" workbookViewId="0">
      <pane xSplit="6" topLeftCell="M1" activePane="topRight" state="frozen"/>
      <selection pane="topRight"/>
    </sheetView>
  </sheetViews>
  <sheetFormatPr defaultColWidth="8.81640625" defaultRowHeight="20.149999999999999" customHeight="1" x14ac:dyDescent="0.3"/>
  <cols>
    <col min="1" max="1" width="17.54296875" style="622" bestFit="1" customWidth="1"/>
    <col min="2" max="2" width="32.81640625" style="622" customWidth="1"/>
    <col min="3" max="3" width="13.54296875" style="592" bestFit="1" customWidth="1"/>
    <col min="4" max="4" width="51.26953125" style="592" customWidth="1"/>
    <col min="5" max="5" width="22.1796875" style="592" bestFit="1" customWidth="1"/>
    <col min="6" max="6" width="42" style="592" customWidth="1"/>
    <col min="7" max="7" width="41.7265625" style="592" customWidth="1"/>
    <col min="8" max="8" width="32.453125" style="592" customWidth="1"/>
    <col min="9" max="9" width="25.26953125" style="592" customWidth="1"/>
    <col min="10" max="10" width="28" style="592" customWidth="1"/>
    <col min="11" max="11" width="27.7265625" style="592" bestFit="1" customWidth="1"/>
    <col min="12" max="12" width="29.81640625" style="592" bestFit="1" customWidth="1"/>
    <col min="13" max="13" width="65" style="592" customWidth="1"/>
    <col min="14" max="16384" width="8.81640625" style="592"/>
  </cols>
  <sheetData>
    <row r="1" spans="1:13" ht="39" customHeight="1" x14ac:dyDescent="0.3">
      <c r="A1" s="257" t="s">
        <v>239</v>
      </c>
      <c r="B1" s="589" t="s">
        <v>1017</v>
      </c>
      <c r="C1" s="590"/>
      <c r="D1" s="449" t="s">
        <v>956</v>
      </c>
      <c r="E1" s="123"/>
      <c r="F1" s="449" t="s">
        <v>974</v>
      </c>
      <c r="G1" s="590"/>
      <c r="H1" s="590"/>
      <c r="I1" s="590"/>
      <c r="J1" s="590"/>
      <c r="K1" s="590"/>
      <c r="L1" s="591"/>
    </row>
    <row r="2" spans="1:13" ht="24" customHeight="1" x14ac:dyDescent="0.3">
      <c r="A2" s="257" t="s">
        <v>240</v>
      </c>
      <c r="B2" s="809" t="s">
        <v>1018</v>
      </c>
      <c r="C2" s="810"/>
      <c r="D2" s="810"/>
      <c r="E2" s="810"/>
      <c r="F2" s="810"/>
      <c r="G2" s="590"/>
      <c r="H2" s="590"/>
      <c r="I2" s="590"/>
      <c r="J2" s="590"/>
      <c r="K2" s="590"/>
      <c r="L2" s="591"/>
    </row>
    <row r="3" spans="1:13" ht="12" x14ac:dyDescent="0.3">
      <c r="A3" s="772" t="s">
        <v>24</v>
      </c>
      <c r="B3" s="811" t="s">
        <v>1068</v>
      </c>
      <c r="C3" s="812"/>
      <c r="D3" s="812"/>
      <c r="E3" s="812"/>
      <c r="F3" s="812"/>
      <c r="G3" s="593"/>
      <c r="H3" s="593"/>
      <c r="I3" s="593"/>
      <c r="J3" s="593"/>
      <c r="K3" s="593"/>
      <c r="L3" s="594"/>
    </row>
    <row r="4" spans="1:13" ht="12" x14ac:dyDescent="0.3">
      <c r="A4" s="773"/>
      <c r="B4" s="813"/>
      <c r="C4" s="814"/>
      <c r="D4" s="814"/>
      <c r="E4" s="814"/>
      <c r="F4" s="814"/>
      <c r="G4" s="595"/>
      <c r="H4" s="595"/>
      <c r="I4" s="595"/>
      <c r="J4" s="595"/>
      <c r="K4" s="595"/>
      <c r="L4" s="596"/>
    </row>
    <row r="5" spans="1:13" ht="12" x14ac:dyDescent="0.3">
      <c r="A5" s="773"/>
      <c r="B5" s="813"/>
      <c r="C5" s="814"/>
      <c r="D5" s="814"/>
      <c r="E5" s="814"/>
      <c r="F5" s="814"/>
      <c r="G5" s="595"/>
      <c r="H5" s="595"/>
      <c r="I5" s="595"/>
      <c r="J5" s="595"/>
      <c r="K5" s="595"/>
      <c r="L5" s="596"/>
    </row>
    <row r="6" spans="1:13" ht="12" x14ac:dyDescent="0.3">
      <c r="A6" s="773"/>
      <c r="B6" s="813"/>
      <c r="C6" s="814"/>
      <c r="D6" s="814"/>
      <c r="E6" s="814"/>
      <c r="F6" s="814"/>
      <c r="G6" s="595"/>
      <c r="H6" s="595"/>
      <c r="I6" s="595"/>
      <c r="J6" s="595"/>
      <c r="K6" s="595"/>
      <c r="L6" s="596"/>
    </row>
    <row r="7" spans="1:13" ht="12" x14ac:dyDescent="0.3">
      <c r="A7" s="774"/>
      <c r="B7" s="815"/>
      <c r="C7" s="816"/>
      <c r="D7" s="816"/>
      <c r="E7" s="816"/>
      <c r="F7" s="816"/>
      <c r="G7" s="597"/>
      <c r="H7" s="597"/>
      <c r="I7" s="597"/>
      <c r="J7" s="597"/>
      <c r="K7" s="597"/>
      <c r="L7" s="598"/>
    </row>
    <row r="8" spans="1:13" ht="14.5" x14ac:dyDescent="0.3">
      <c r="A8" s="257" t="s">
        <v>242</v>
      </c>
      <c r="B8" s="809" t="s">
        <v>842</v>
      </c>
      <c r="C8" s="810"/>
      <c r="D8" s="810"/>
      <c r="E8" s="810"/>
      <c r="F8" s="810"/>
      <c r="G8" s="599"/>
      <c r="H8" s="599"/>
      <c r="I8" s="599"/>
      <c r="J8" s="599"/>
      <c r="K8" s="599"/>
      <c r="L8" s="600"/>
    </row>
    <row r="9" spans="1:13" ht="48" customHeight="1" x14ac:dyDescent="0.3">
      <c r="A9" s="257" t="s">
        <v>244</v>
      </c>
      <c r="B9" s="809" t="s">
        <v>1069</v>
      </c>
      <c r="C9" s="810"/>
      <c r="D9" s="810"/>
      <c r="E9" s="810"/>
      <c r="F9" s="810"/>
      <c r="G9" s="601"/>
      <c r="H9" s="602"/>
      <c r="I9" s="602"/>
      <c r="J9" s="602"/>
      <c r="K9" s="602"/>
      <c r="L9" s="603"/>
    </row>
    <row r="10" spans="1:13" ht="44.25" customHeight="1" x14ac:dyDescent="0.3">
      <c r="A10" s="257" t="s">
        <v>246</v>
      </c>
      <c r="B10" s="809" t="s">
        <v>1070</v>
      </c>
      <c r="C10" s="810"/>
      <c r="D10" s="810"/>
      <c r="E10" s="810"/>
      <c r="F10" s="810"/>
      <c r="G10" s="590"/>
      <c r="H10" s="590"/>
      <c r="I10" s="590"/>
      <c r="J10" s="590"/>
      <c r="K10" s="590"/>
      <c r="L10" s="591"/>
    </row>
    <row r="11" spans="1:13" ht="14.5" x14ac:dyDescent="0.3">
      <c r="A11" s="257" t="s">
        <v>248</v>
      </c>
      <c r="B11" s="809" t="s">
        <v>52</v>
      </c>
      <c r="C11" s="810"/>
      <c r="D11" s="810"/>
      <c r="E11" s="810"/>
      <c r="F11" s="810"/>
      <c r="G11" s="590"/>
      <c r="H11" s="590"/>
      <c r="I11" s="590"/>
      <c r="J11" s="590"/>
      <c r="K11" s="590"/>
      <c r="L11" s="591"/>
    </row>
    <row r="12" spans="1:13" ht="20.149999999999999" customHeight="1" x14ac:dyDescent="0.3">
      <c r="A12" s="604" t="s">
        <v>249</v>
      </c>
      <c r="B12" s="605"/>
      <c r="C12" s="605"/>
      <c r="D12" s="605"/>
      <c r="E12" s="605"/>
      <c r="F12" s="605"/>
      <c r="G12" s="605"/>
      <c r="H12" s="605"/>
      <c r="I12" s="605"/>
      <c r="J12" s="605"/>
      <c r="K12" s="605"/>
      <c r="L12" s="606"/>
    </row>
    <row r="13" spans="1:13" s="145" customFormat="1" ht="41.25" customHeight="1" x14ac:dyDescent="0.35">
      <c r="A13" s="242" t="s">
        <v>246</v>
      </c>
      <c r="B13" s="242" t="s">
        <v>250</v>
      </c>
      <c r="C13" s="260" t="s">
        <v>437</v>
      </c>
      <c r="D13" s="242" t="s">
        <v>252</v>
      </c>
      <c r="E13" s="242" t="s">
        <v>253</v>
      </c>
      <c r="F13" s="242" t="s">
        <v>254</v>
      </c>
      <c r="G13" s="242" t="s">
        <v>255</v>
      </c>
      <c r="H13" s="242" t="s">
        <v>256</v>
      </c>
      <c r="I13" s="242" t="s">
        <v>257</v>
      </c>
      <c r="J13" s="242" t="s">
        <v>258</v>
      </c>
      <c r="K13" s="242" t="s">
        <v>259</v>
      </c>
      <c r="L13" s="242" t="s">
        <v>438</v>
      </c>
      <c r="M13" s="588" t="s">
        <v>25</v>
      </c>
    </row>
    <row r="14" spans="1:13" s="614" customFormat="1" ht="24" x14ac:dyDescent="0.35">
      <c r="A14" s="227" t="s">
        <v>1071</v>
      </c>
      <c r="B14" s="228" t="s">
        <v>1072</v>
      </c>
      <c r="C14" s="609" t="s">
        <v>53</v>
      </c>
      <c r="D14" s="228" t="s">
        <v>1073</v>
      </c>
      <c r="E14" s="229" t="s">
        <v>696</v>
      </c>
      <c r="F14" s="228" t="s">
        <v>1074</v>
      </c>
      <c r="G14" s="228" t="s">
        <v>1075</v>
      </c>
      <c r="H14" s="638" t="s">
        <v>52</v>
      </c>
      <c r="I14" s="638" t="s">
        <v>52</v>
      </c>
      <c r="J14" s="230" t="s">
        <v>52</v>
      </c>
      <c r="K14" s="230" t="s">
        <v>52</v>
      </c>
      <c r="L14" s="230" t="s">
        <v>52</v>
      </c>
      <c r="M14" s="612"/>
    </row>
    <row r="15" spans="1:13" s="614" customFormat="1" ht="36" x14ac:dyDescent="0.35">
      <c r="A15" s="228" t="s">
        <v>1076</v>
      </c>
      <c r="B15" s="639" t="s">
        <v>1077</v>
      </c>
      <c r="C15" s="609" t="s">
        <v>53</v>
      </c>
      <c r="D15" s="231" t="s">
        <v>1078</v>
      </c>
      <c r="E15" s="639" t="s">
        <v>42</v>
      </c>
      <c r="F15" s="228" t="s">
        <v>1079</v>
      </c>
      <c r="G15" s="640" t="s">
        <v>1080</v>
      </c>
      <c r="H15" s="638" t="s">
        <v>52</v>
      </c>
      <c r="I15" s="638" t="s">
        <v>52</v>
      </c>
      <c r="J15" s="228" t="s">
        <v>52</v>
      </c>
      <c r="K15" s="232" t="s">
        <v>52</v>
      </c>
      <c r="L15" s="228"/>
      <c r="M15" s="612"/>
    </row>
    <row r="16" spans="1:13" s="620" customFormat="1" ht="36" x14ac:dyDescent="0.35">
      <c r="A16" s="228" t="s">
        <v>1081</v>
      </c>
      <c r="B16" s="639" t="s">
        <v>1082</v>
      </c>
      <c r="C16" s="609" t="s">
        <v>53</v>
      </c>
      <c r="D16" s="231" t="s">
        <v>1083</v>
      </c>
      <c r="E16" s="639" t="s">
        <v>696</v>
      </c>
      <c r="F16" s="228" t="s">
        <v>1084</v>
      </c>
      <c r="G16" s="640" t="s">
        <v>1085</v>
      </c>
      <c r="H16" s="641" t="s">
        <v>52</v>
      </c>
      <c r="I16" s="638" t="s">
        <v>52</v>
      </c>
      <c r="J16" s="228" t="s">
        <v>52</v>
      </c>
      <c r="K16" s="232" t="s">
        <v>1086</v>
      </c>
      <c r="L16" s="228" t="s">
        <v>52</v>
      </c>
      <c r="M16" s="612"/>
    </row>
    <row r="17" spans="1:13" s="620" customFormat="1" ht="36" x14ac:dyDescent="0.35">
      <c r="A17" s="228" t="s">
        <v>734</v>
      </c>
      <c r="B17" s="639" t="s">
        <v>1087</v>
      </c>
      <c r="C17" s="609" t="s">
        <v>53</v>
      </c>
      <c r="D17" s="231" t="s">
        <v>1088</v>
      </c>
      <c r="E17" s="639" t="s">
        <v>660</v>
      </c>
      <c r="F17" s="228" t="s">
        <v>1089</v>
      </c>
      <c r="G17" s="640" t="s">
        <v>1090</v>
      </c>
      <c r="H17" s="641" t="s">
        <v>52</v>
      </c>
      <c r="I17" s="638" t="s">
        <v>52</v>
      </c>
      <c r="J17" s="228" t="s">
        <v>52</v>
      </c>
      <c r="K17" s="232" t="s">
        <v>1086</v>
      </c>
      <c r="L17" s="228" t="s">
        <v>52</v>
      </c>
      <c r="M17" s="612"/>
    </row>
    <row r="18" spans="1:13" s="620" customFormat="1" ht="48" x14ac:dyDescent="0.35">
      <c r="A18" s="227" t="s">
        <v>1091</v>
      </c>
      <c r="B18" s="639" t="s">
        <v>1092</v>
      </c>
      <c r="C18" s="609" t="s">
        <v>53</v>
      </c>
      <c r="D18" s="231" t="s">
        <v>1093</v>
      </c>
      <c r="E18" s="229" t="s">
        <v>36</v>
      </c>
      <c r="F18" s="228" t="s">
        <v>1094</v>
      </c>
      <c r="G18" s="228" t="s">
        <v>1095</v>
      </c>
      <c r="H18" s="234" t="s">
        <v>744</v>
      </c>
      <c r="I18" s="228" t="s">
        <v>1096</v>
      </c>
      <c r="J18" s="232" t="s">
        <v>52</v>
      </c>
      <c r="K18" s="232" t="s">
        <v>52</v>
      </c>
      <c r="L18" s="228">
        <v>202</v>
      </c>
      <c r="M18" s="230"/>
    </row>
    <row r="19" spans="1:13" s="620" customFormat="1" ht="24" x14ac:dyDescent="0.35">
      <c r="A19" s="227" t="s">
        <v>737</v>
      </c>
      <c r="B19" s="639" t="s">
        <v>1097</v>
      </c>
      <c r="C19" s="609" t="s">
        <v>53</v>
      </c>
      <c r="D19" s="231" t="s">
        <v>1098</v>
      </c>
      <c r="E19" s="229" t="s">
        <v>37</v>
      </c>
      <c r="F19" s="228" t="s">
        <v>1094</v>
      </c>
      <c r="G19" s="228" t="s">
        <v>1099</v>
      </c>
      <c r="H19" s="234" t="s">
        <v>52</v>
      </c>
      <c r="I19" s="228" t="s">
        <v>52</v>
      </c>
      <c r="J19" s="232" t="s">
        <v>52</v>
      </c>
      <c r="K19" s="232" t="s">
        <v>52</v>
      </c>
      <c r="L19" s="228" t="s">
        <v>52</v>
      </c>
      <c r="M19" s="230"/>
    </row>
    <row r="20" spans="1:13" s="620" customFormat="1" ht="24" x14ac:dyDescent="0.35">
      <c r="A20" s="227" t="s">
        <v>746</v>
      </c>
      <c r="B20" s="228" t="s">
        <v>1100</v>
      </c>
      <c r="C20" s="609" t="s">
        <v>54</v>
      </c>
      <c r="D20" s="231" t="s">
        <v>1101</v>
      </c>
      <c r="E20" s="235" t="s">
        <v>35</v>
      </c>
      <c r="F20" s="228" t="s">
        <v>1102</v>
      </c>
      <c r="G20" s="234" t="s">
        <v>1103</v>
      </c>
      <c r="H20" s="234" t="s">
        <v>52</v>
      </c>
      <c r="I20" s="233" t="s">
        <v>52</v>
      </c>
      <c r="J20" s="228" t="s">
        <v>52</v>
      </c>
      <c r="K20" s="228" t="s">
        <v>52</v>
      </c>
      <c r="L20" s="230">
        <v>202</v>
      </c>
      <c r="M20" s="642"/>
    </row>
    <row r="21" spans="1:13" s="620" customFormat="1" ht="36" x14ac:dyDescent="0.35">
      <c r="A21" s="227" t="s">
        <v>1104</v>
      </c>
      <c r="B21" s="228" t="s">
        <v>1105</v>
      </c>
      <c r="C21" s="609" t="s">
        <v>53</v>
      </c>
      <c r="D21" s="231" t="s">
        <v>1106</v>
      </c>
      <c r="E21" s="235" t="s">
        <v>696</v>
      </c>
      <c r="F21" s="228" t="s">
        <v>1107</v>
      </c>
      <c r="G21" s="234" t="s">
        <v>1108</v>
      </c>
      <c r="H21" s="234" t="s">
        <v>52</v>
      </c>
      <c r="I21" s="228" t="s">
        <v>52</v>
      </c>
      <c r="J21" s="228" t="s">
        <v>52</v>
      </c>
      <c r="K21" s="228" t="s">
        <v>52</v>
      </c>
      <c r="L21" s="230" t="s">
        <v>52</v>
      </c>
      <c r="M21" s="643"/>
    </row>
    <row r="22" spans="1:13" s="620" customFormat="1" ht="12" x14ac:dyDescent="0.35">
      <c r="A22" s="619"/>
      <c r="B22" s="608"/>
      <c r="C22" s="608"/>
      <c r="D22" s="610"/>
      <c r="E22" s="608"/>
      <c r="F22" s="608"/>
      <c r="G22" s="617"/>
      <c r="H22" s="608"/>
      <c r="I22" s="608"/>
      <c r="J22" s="608"/>
      <c r="K22" s="608"/>
      <c r="L22" s="619"/>
    </row>
    <row r="23" spans="1:13" s="620" customFormat="1" ht="12" x14ac:dyDescent="0.35">
      <c r="A23" s="619"/>
      <c r="B23" s="608"/>
      <c r="C23" s="608"/>
      <c r="D23" s="610"/>
      <c r="E23" s="608"/>
      <c r="F23" s="608"/>
      <c r="G23" s="617"/>
      <c r="H23" s="608"/>
      <c r="I23" s="608"/>
      <c r="J23" s="608"/>
      <c r="K23" s="608"/>
      <c r="L23" s="619"/>
    </row>
    <row r="24" spans="1:13" ht="20.149999999999999" customHeight="1" x14ac:dyDescent="0.3">
      <c r="D24" s="623"/>
    </row>
    <row r="25" spans="1:13" ht="20.149999999999999" customHeight="1" x14ac:dyDescent="0.3">
      <c r="D25" s="623"/>
    </row>
    <row r="26" spans="1:13" ht="20.149999999999999" customHeight="1" x14ac:dyDescent="0.3">
      <c r="D26" s="623"/>
    </row>
    <row r="27" spans="1:13" ht="20.149999999999999" customHeight="1" x14ac:dyDescent="0.3">
      <c r="D27" s="623"/>
    </row>
    <row r="28" spans="1:13" ht="20.149999999999999" customHeight="1" x14ac:dyDescent="0.3">
      <c r="D28" s="623"/>
    </row>
    <row r="29" spans="1:13" ht="20.149999999999999" customHeight="1" x14ac:dyDescent="0.3">
      <c r="D29" s="623"/>
    </row>
    <row r="30" spans="1:13" ht="20.149999999999999" customHeight="1" x14ac:dyDescent="0.3">
      <c r="D30" s="623"/>
    </row>
    <row r="31" spans="1:13" ht="20.149999999999999" customHeight="1" x14ac:dyDescent="0.3">
      <c r="D31" s="623"/>
    </row>
    <row r="32" spans="1:13" ht="20.149999999999999" customHeight="1" x14ac:dyDescent="0.3">
      <c r="D32" s="623"/>
    </row>
    <row r="33" spans="4:4" ht="20.149999999999999" customHeight="1" x14ac:dyDescent="0.3">
      <c r="D33" s="623"/>
    </row>
    <row r="34" spans="4:4" ht="20.149999999999999" customHeight="1" x14ac:dyDescent="0.3">
      <c r="D34" s="623"/>
    </row>
    <row r="35" spans="4:4" ht="20.149999999999999" customHeight="1" x14ac:dyDescent="0.3">
      <c r="D35" s="623"/>
    </row>
    <row r="36" spans="4:4" ht="20.149999999999999" customHeight="1" x14ac:dyDescent="0.3">
      <c r="D36" s="623"/>
    </row>
    <row r="37" spans="4:4" ht="20.149999999999999" customHeight="1" x14ac:dyDescent="0.3">
      <c r="D37" s="623"/>
    </row>
    <row r="38" spans="4:4" ht="20.149999999999999" customHeight="1" x14ac:dyDescent="0.3">
      <c r="D38" s="623"/>
    </row>
    <row r="39" spans="4:4" ht="20.149999999999999" customHeight="1" x14ac:dyDescent="0.3">
      <c r="D39" s="623"/>
    </row>
    <row r="40" spans="4:4" ht="20.149999999999999" customHeight="1" x14ac:dyDescent="0.3">
      <c r="D40" s="623"/>
    </row>
    <row r="41" spans="4:4" ht="20.149999999999999" customHeight="1" x14ac:dyDescent="0.3">
      <c r="D41" s="623"/>
    </row>
    <row r="42" spans="4:4" ht="20.149999999999999" customHeight="1" x14ac:dyDescent="0.3">
      <c r="D42" s="623"/>
    </row>
    <row r="43" spans="4:4" ht="20.149999999999999" customHeight="1" x14ac:dyDescent="0.3">
      <c r="D43" s="623"/>
    </row>
    <row r="44" spans="4:4" ht="20.149999999999999" customHeight="1" x14ac:dyDescent="0.3">
      <c r="D44" s="623"/>
    </row>
    <row r="45" spans="4:4" ht="20.149999999999999" customHeight="1" x14ac:dyDescent="0.3">
      <c r="D45" s="623"/>
    </row>
    <row r="46" spans="4:4" ht="20.149999999999999" customHeight="1" x14ac:dyDescent="0.3">
      <c r="D46" s="623"/>
    </row>
    <row r="47" spans="4:4" ht="20.149999999999999" customHeight="1" x14ac:dyDescent="0.3">
      <c r="D47" s="623"/>
    </row>
    <row r="48" spans="4:4" ht="20.149999999999999" customHeight="1" x14ac:dyDescent="0.3">
      <c r="D48" s="623"/>
    </row>
    <row r="49" spans="4:4" ht="20.149999999999999" customHeight="1" x14ac:dyDescent="0.3">
      <c r="D49" s="623"/>
    </row>
    <row r="50" spans="4:4" ht="20.149999999999999" customHeight="1" x14ac:dyDescent="0.3">
      <c r="D50" s="623"/>
    </row>
    <row r="51" spans="4:4" ht="20.149999999999999" customHeight="1" x14ac:dyDescent="0.3">
      <c r="D51" s="623"/>
    </row>
    <row r="52" spans="4:4" ht="20.149999999999999" customHeight="1" x14ac:dyDescent="0.3">
      <c r="D52" s="623"/>
    </row>
    <row r="53" spans="4:4" ht="20.149999999999999" customHeight="1" x14ac:dyDescent="0.3">
      <c r="D53" s="623"/>
    </row>
    <row r="54" spans="4:4" ht="20.149999999999999" customHeight="1" x14ac:dyDescent="0.3">
      <c r="D54" s="623"/>
    </row>
    <row r="55" spans="4:4" ht="20.149999999999999" customHeight="1" x14ac:dyDescent="0.3">
      <c r="D55" s="623"/>
    </row>
    <row r="56" spans="4:4" ht="20.149999999999999" customHeight="1" x14ac:dyDescent="0.3">
      <c r="D56" s="623"/>
    </row>
    <row r="57" spans="4:4" ht="20.149999999999999" customHeight="1" x14ac:dyDescent="0.3">
      <c r="D57" s="623"/>
    </row>
    <row r="58" spans="4:4" ht="20.149999999999999" customHeight="1" x14ac:dyDescent="0.3">
      <c r="D58" s="623"/>
    </row>
    <row r="59" spans="4:4" ht="20.149999999999999" customHeight="1" x14ac:dyDescent="0.3">
      <c r="D59" s="623"/>
    </row>
    <row r="60" spans="4:4" ht="20.149999999999999" customHeight="1" x14ac:dyDescent="0.3">
      <c r="D60" s="623"/>
    </row>
    <row r="61" spans="4:4" ht="20.149999999999999" customHeight="1" x14ac:dyDescent="0.3">
      <c r="D61" s="623"/>
    </row>
    <row r="62" spans="4:4" ht="20.149999999999999" customHeight="1" x14ac:dyDescent="0.3">
      <c r="D62" s="623"/>
    </row>
    <row r="63" spans="4:4" ht="20.149999999999999" customHeight="1" x14ac:dyDescent="0.3">
      <c r="D63" s="623"/>
    </row>
    <row r="64" spans="4:4" ht="20.149999999999999" customHeight="1" x14ac:dyDescent="0.3">
      <c r="D64" s="623"/>
    </row>
    <row r="65" spans="4:4" ht="20.149999999999999" customHeight="1" x14ac:dyDescent="0.3">
      <c r="D65" s="623"/>
    </row>
    <row r="66" spans="4:4" ht="20.149999999999999" customHeight="1" x14ac:dyDescent="0.3">
      <c r="D66" s="623"/>
    </row>
    <row r="67" spans="4:4" ht="20.149999999999999" customHeight="1" x14ac:dyDescent="0.3">
      <c r="D67" s="623"/>
    </row>
    <row r="68" spans="4:4" ht="20.149999999999999" customHeight="1" x14ac:dyDescent="0.3">
      <c r="D68" s="623"/>
    </row>
    <row r="69" spans="4:4" ht="20.149999999999999" customHeight="1" x14ac:dyDescent="0.3">
      <c r="D69" s="623"/>
    </row>
    <row r="70" spans="4:4" ht="20.149999999999999" customHeight="1" x14ac:dyDescent="0.3">
      <c r="D70" s="623"/>
    </row>
    <row r="71" spans="4:4" ht="20.149999999999999" customHeight="1" x14ac:dyDescent="0.3">
      <c r="D71" s="623"/>
    </row>
    <row r="72" spans="4:4" ht="20.149999999999999" customHeight="1" x14ac:dyDescent="0.3">
      <c r="D72" s="623"/>
    </row>
    <row r="73" spans="4:4" ht="20.149999999999999" customHeight="1" x14ac:dyDescent="0.3">
      <c r="D73" s="623"/>
    </row>
    <row r="74" spans="4:4" ht="20.149999999999999" customHeight="1" x14ac:dyDescent="0.3">
      <c r="D74" s="623"/>
    </row>
    <row r="75" spans="4:4" ht="20.149999999999999" customHeight="1" x14ac:dyDescent="0.3">
      <c r="D75" s="623"/>
    </row>
    <row r="76" spans="4:4" ht="20.149999999999999" customHeight="1" x14ac:dyDescent="0.3">
      <c r="D76" s="623"/>
    </row>
    <row r="77" spans="4:4" ht="20.149999999999999" customHeight="1" x14ac:dyDescent="0.3">
      <c r="D77" s="623"/>
    </row>
    <row r="78" spans="4:4" ht="20.149999999999999" customHeight="1" x14ac:dyDescent="0.3">
      <c r="D78" s="623"/>
    </row>
    <row r="79" spans="4:4" ht="20.149999999999999" customHeight="1" x14ac:dyDescent="0.3">
      <c r="D79" s="623"/>
    </row>
    <row r="80" spans="4:4" ht="20.149999999999999" customHeight="1" x14ac:dyDescent="0.3">
      <c r="D80" s="623"/>
    </row>
    <row r="81" spans="4:4" ht="20.149999999999999" customHeight="1" x14ac:dyDescent="0.3">
      <c r="D81" s="623"/>
    </row>
    <row r="82" spans="4:4" ht="20.149999999999999" customHeight="1" x14ac:dyDescent="0.3">
      <c r="D82" s="623"/>
    </row>
    <row r="83" spans="4:4" ht="20.149999999999999" customHeight="1" x14ac:dyDescent="0.3">
      <c r="D83" s="623"/>
    </row>
    <row r="84" spans="4:4" ht="20.149999999999999" customHeight="1" x14ac:dyDescent="0.3">
      <c r="D84" s="623"/>
    </row>
    <row r="85" spans="4:4" ht="20.149999999999999" customHeight="1" x14ac:dyDescent="0.3">
      <c r="D85" s="623"/>
    </row>
    <row r="86" spans="4:4" ht="20.149999999999999" customHeight="1" x14ac:dyDescent="0.3">
      <c r="D86" s="623"/>
    </row>
    <row r="87" spans="4:4" ht="20.149999999999999" customHeight="1" x14ac:dyDescent="0.3">
      <c r="D87" s="623"/>
    </row>
    <row r="88" spans="4:4" ht="20.149999999999999" customHeight="1" x14ac:dyDescent="0.3">
      <c r="D88" s="623"/>
    </row>
    <row r="89" spans="4:4" ht="20.149999999999999" customHeight="1" x14ac:dyDescent="0.3">
      <c r="D89" s="623"/>
    </row>
    <row r="90" spans="4:4" ht="20.149999999999999" customHeight="1" x14ac:dyDescent="0.3">
      <c r="D90" s="623"/>
    </row>
    <row r="91" spans="4:4" ht="20.149999999999999" customHeight="1" x14ac:dyDescent="0.3">
      <c r="D91" s="623"/>
    </row>
    <row r="92" spans="4:4" ht="20.149999999999999" customHeight="1" x14ac:dyDescent="0.3">
      <c r="D92" s="623"/>
    </row>
    <row r="93" spans="4:4" ht="20.149999999999999" customHeight="1" x14ac:dyDescent="0.3">
      <c r="D93" s="623"/>
    </row>
    <row r="94" spans="4:4" ht="20.149999999999999" customHeight="1" x14ac:dyDescent="0.3">
      <c r="D94" s="623"/>
    </row>
    <row r="95" spans="4:4" ht="20.149999999999999" customHeight="1" x14ac:dyDescent="0.3">
      <c r="D95" s="623"/>
    </row>
    <row r="96" spans="4:4" ht="20.149999999999999" customHeight="1" x14ac:dyDescent="0.3">
      <c r="D96" s="623"/>
    </row>
    <row r="97" spans="4:4" ht="20.149999999999999" customHeight="1" x14ac:dyDescent="0.3">
      <c r="D97" s="623"/>
    </row>
    <row r="98" spans="4:4" ht="20.149999999999999" customHeight="1" x14ac:dyDescent="0.3">
      <c r="D98" s="623"/>
    </row>
    <row r="99" spans="4:4" ht="20.149999999999999" customHeight="1" x14ac:dyDescent="0.3">
      <c r="D99" s="623"/>
    </row>
    <row r="100" spans="4:4" ht="20.149999999999999" customHeight="1" x14ac:dyDescent="0.3">
      <c r="D100" s="623"/>
    </row>
    <row r="101" spans="4:4" ht="20.149999999999999" customHeight="1" x14ac:dyDescent="0.3">
      <c r="D101" s="623"/>
    </row>
    <row r="102" spans="4:4" ht="20.149999999999999" customHeight="1" x14ac:dyDescent="0.3">
      <c r="D102" s="623"/>
    </row>
    <row r="103" spans="4:4" ht="20.149999999999999" customHeight="1" x14ac:dyDescent="0.3">
      <c r="D103" s="623"/>
    </row>
    <row r="104" spans="4:4" ht="20.149999999999999" customHeight="1" x14ac:dyDescent="0.3">
      <c r="D104" s="623"/>
    </row>
    <row r="105" spans="4:4" ht="20.149999999999999" customHeight="1" x14ac:dyDescent="0.3">
      <c r="D105" s="623"/>
    </row>
    <row r="106" spans="4:4" ht="20.149999999999999" customHeight="1" x14ac:dyDescent="0.3">
      <c r="D106" s="623"/>
    </row>
    <row r="107" spans="4:4" ht="20.149999999999999" customHeight="1" x14ac:dyDescent="0.3">
      <c r="D107" s="623"/>
    </row>
    <row r="108" spans="4:4" ht="20.149999999999999" customHeight="1" x14ac:dyDescent="0.3">
      <c r="D108" s="623"/>
    </row>
    <row r="109" spans="4:4" ht="20.149999999999999" customHeight="1" x14ac:dyDescent="0.3">
      <c r="D109" s="623"/>
    </row>
    <row r="110" spans="4:4" ht="20.149999999999999" customHeight="1" x14ac:dyDescent="0.3">
      <c r="D110" s="623"/>
    </row>
    <row r="111" spans="4:4" ht="20.149999999999999" customHeight="1" x14ac:dyDescent="0.3">
      <c r="D111" s="623"/>
    </row>
    <row r="112" spans="4:4" ht="20.149999999999999" customHeight="1" x14ac:dyDescent="0.3">
      <c r="D112" s="623"/>
    </row>
    <row r="113" spans="4:4" ht="20.149999999999999" customHeight="1" x14ac:dyDescent="0.3">
      <c r="D113" s="623"/>
    </row>
    <row r="114" spans="4:4" ht="20.149999999999999" customHeight="1" x14ac:dyDescent="0.3">
      <c r="D114" s="623"/>
    </row>
    <row r="115" spans="4:4" ht="20.149999999999999" customHeight="1" x14ac:dyDescent="0.3">
      <c r="D115" s="623"/>
    </row>
    <row r="116" spans="4:4" ht="20.149999999999999" customHeight="1" x14ac:dyDescent="0.3">
      <c r="D116" s="623"/>
    </row>
    <row r="117" spans="4:4" ht="20.149999999999999" customHeight="1" x14ac:dyDescent="0.3">
      <c r="D117" s="623"/>
    </row>
    <row r="118" spans="4:4" ht="20.149999999999999" customHeight="1" x14ac:dyDescent="0.3">
      <c r="D118" s="623"/>
    </row>
  </sheetData>
  <mergeCells count="7">
    <mergeCell ref="B11:F11"/>
    <mergeCell ref="B2:F2"/>
    <mergeCell ref="A3:A7"/>
    <mergeCell ref="B3:F7"/>
    <mergeCell ref="B8:F8"/>
    <mergeCell ref="B9:F9"/>
    <mergeCell ref="B10:F10"/>
  </mergeCells>
  <hyperlinks>
    <hyperlink ref="D1" location="Summary!A1" display="Back to Summary" xr:uid="{0D6ABD50-9FB5-4D70-9F82-4FC15CC4B3BC}"/>
    <hyperlink ref="F1" location="'E2E Scenarios'!A1" display="Back to E2E Scenarios" xr:uid="{98AC6ED8-8265-48E8-BA84-CC79F4D95AFE}"/>
  </hyperlinks>
  <pageMargins left="0.70866141732283505" right="0.70866141732283505" top="0.94488188976377996" bottom="0.74803149606299202" header="0.31496062992126" footer="0.31496062992126"/>
  <pageSetup paperSize="9" scale="47" fitToHeight="0" orientation="landscape" r:id="rId1"/>
  <headerFooter>
    <oddFooter>&amp;RPage &amp;P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7E2C0-3CF5-4475-BF8C-4BC071FAFD24}">
  <dimension ref="A1:M117"/>
  <sheetViews>
    <sheetView showGridLines="0" showRuler="0" zoomScaleNormal="100" zoomScalePageLayoutView="150" workbookViewId="0">
      <pane xSplit="6" topLeftCell="M1" activePane="topRight" state="frozen"/>
      <selection pane="topRight"/>
    </sheetView>
  </sheetViews>
  <sheetFormatPr defaultColWidth="8.81640625" defaultRowHeight="20.149999999999999" customHeight="1" x14ac:dyDescent="0.3"/>
  <cols>
    <col min="1" max="1" width="17.54296875" style="622" bestFit="1" customWidth="1"/>
    <col min="2" max="2" width="32.81640625" style="622" customWidth="1"/>
    <col min="3" max="3" width="13.54296875" style="592" bestFit="1" customWidth="1"/>
    <col min="4" max="4" width="51.26953125" style="592" customWidth="1"/>
    <col min="5" max="5" width="22.1796875" style="592" bestFit="1" customWidth="1"/>
    <col min="6" max="6" width="42" style="592" customWidth="1"/>
    <col min="7" max="7" width="41.7265625" style="592" customWidth="1"/>
    <col min="8" max="8" width="32.453125" style="592" customWidth="1"/>
    <col min="9" max="9" width="25.26953125" style="592" customWidth="1"/>
    <col min="10" max="10" width="28" style="592" customWidth="1"/>
    <col min="11" max="11" width="27.7265625" style="592" bestFit="1" customWidth="1"/>
    <col min="12" max="12" width="29.81640625" style="592" bestFit="1" customWidth="1"/>
    <col min="13" max="13" width="65" style="592" customWidth="1"/>
    <col min="14" max="16384" width="8.81640625" style="592"/>
  </cols>
  <sheetData>
    <row r="1" spans="1:13" ht="39" customHeight="1" x14ac:dyDescent="0.3">
      <c r="A1" s="257" t="s">
        <v>239</v>
      </c>
      <c r="B1" s="589" t="s">
        <v>1022</v>
      </c>
      <c r="C1" s="590"/>
      <c r="D1" s="449" t="s">
        <v>956</v>
      </c>
      <c r="E1" s="123"/>
      <c r="F1" s="449" t="s">
        <v>974</v>
      </c>
      <c r="G1" s="590"/>
      <c r="H1" s="590"/>
      <c r="I1" s="590"/>
      <c r="J1" s="590"/>
      <c r="K1" s="590"/>
      <c r="L1" s="591"/>
    </row>
    <row r="2" spans="1:13" ht="24" customHeight="1" x14ac:dyDescent="0.3">
      <c r="A2" s="257" t="s">
        <v>240</v>
      </c>
      <c r="B2" s="809" t="s">
        <v>1023</v>
      </c>
      <c r="C2" s="810"/>
      <c r="D2" s="810"/>
      <c r="E2" s="810"/>
      <c r="F2" s="810"/>
      <c r="G2" s="590"/>
      <c r="H2" s="590"/>
      <c r="I2" s="590"/>
      <c r="J2" s="590"/>
      <c r="K2" s="590"/>
      <c r="L2" s="591"/>
    </row>
    <row r="3" spans="1:13" ht="12" x14ac:dyDescent="0.3">
      <c r="A3" s="772" t="s">
        <v>24</v>
      </c>
      <c r="B3" s="811" t="s">
        <v>1109</v>
      </c>
      <c r="C3" s="812"/>
      <c r="D3" s="812"/>
      <c r="E3" s="812"/>
      <c r="F3" s="812"/>
      <c r="G3" s="593"/>
      <c r="H3" s="593"/>
      <c r="I3" s="593"/>
      <c r="J3" s="593"/>
      <c r="K3" s="593"/>
      <c r="L3" s="594"/>
    </row>
    <row r="4" spans="1:13" ht="12" x14ac:dyDescent="0.3">
      <c r="A4" s="773"/>
      <c r="B4" s="813"/>
      <c r="C4" s="814"/>
      <c r="D4" s="814"/>
      <c r="E4" s="814"/>
      <c r="F4" s="814"/>
      <c r="G4" s="595"/>
      <c r="H4" s="595"/>
      <c r="I4" s="595"/>
      <c r="J4" s="595"/>
      <c r="K4" s="595"/>
      <c r="L4" s="596"/>
    </row>
    <row r="5" spans="1:13" ht="12" x14ac:dyDescent="0.3">
      <c r="A5" s="773"/>
      <c r="B5" s="813"/>
      <c r="C5" s="814"/>
      <c r="D5" s="814"/>
      <c r="E5" s="814"/>
      <c r="F5" s="814"/>
      <c r="G5" s="595"/>
      <c r="H5" s="595"/>
      <c r="I5" s="595"/>
      <c r="J5" s="595"/>
      <c r="K5" s="595"/>
      <c r="L5" s="596"/>
    </row>
    <row r="6" spans="1:13" ht="12" x14ac:dyDescent="0.3">
      <c r="A6" s="773"/>
      <c r="B6" s="813"/>
      <c r="C6" s="814"/>
      <c r="D6" s="814"/>
      <c r="E6" s="814"/>
      <c r="F6" s="814"/>
      <c r="G6" s="595"/>
      <c r="H6" s="595"/>
      <c r="I6" s="595"/>
      <c r="J6" s="595"/>
      <c r="K6" s="595"/>
      <c r="L6" s="596"/>
    </row>
    <row r="7" spans="1:13" ht="12" x14ac:dyDescent="0.3">
      <c r="A7" s="774"/>
      <c r="B7" s="815"/>
      <c r="C7" s="816"/>
      <c r="D7" s="816"/>
      <c r="E7" s="816"/>
      <c r="F7" s="816"/>
      <c r="G7" s="597"/>
      <c r="H7" s="597"/>
      <c r="I7" s="597"/>
      <c r="J7" s="597"/>
      <c r="K7" s="597"/>
      <c r="L7" s="598"/>
    </row>
    <row r="8" spans="1:13" ht="14.5" x14ac:dyDescent="0.3">
      <c r="A8" s="257" t="s">
        <v>242</v>
      </c>
      <c r="B8" s="809" t="s">
        <v>842</v>
      </c>
      <c r="C8" s="810"/>
      <c r="D8" s="810"/>
      <c r="E8" s="810"/>
      <c r="F8" s="810"/>
      <c r="G8" s="599"/>
      <c r="H8" s="599"/>
      <c r="I8" s="599"/>
      <c r="J8" s="599"/>
      <c r="K8" s="599"/>
      <c r="L8" s="600"/>
    </row>
    <row r="9" spans="1:13" ht="48" customHeight="1" x14ac:dyDescent="0.3">
      <c r="A9" s="257" t="s">
        <v>244</v>
      </c>
      <c r="B9" s="809" t="s">
        <v>978</v>
      </c>
      <c r="C9" s="810"/>
      <c r="D9" s="810"/>
      <c r="E9" s="810"/>
      <c r="F9" s="810"/>
      <c r="G9" s="601"/>
      <c r="H9" s="602"/>
      <c r="I9" s="602"/>
      <c r="J9" s="602"/>
      <c r="K9" s="602"/>
      <c r="L9" s="603"/>
    </row>
    <row r="10" spans="1:13" ht="44.25" customHeight="1" x14ac:dyDescent="0.3">
      <c r="A10" s="257" t="s">
        <v>246</v>
      </c>
      <c r="B10" s="809" t="s">
        <v>1110</v>
      </c>
      <c r="C10" s="810"/>
      <c r="D10" s="810"/>
      <c r="E10" s="810"/>
      <c r="F10" s="810"/>
      <c r="G10" s="590"/>
      <c r="H10" s="590"/>
      <c r="I10" s="590"/>
      <c r="J10" s="590"/>
      <c r="K10" s="590"/>
      <c r="L10" s="591"/>
    </row>
    <row r="11" spans="1:13" ht="14.5" x14ac:dyDescent="0.3">
      <c r="A11" s="257" t="s">
        <v>248</v>
      </c>
      <c r="B11" s="809" t="s">
        <v>52</v>
      </c>
      <c r="C11" s="810"/>
      <c r="D11" s="810"/>
      <c r="E11" s="810"/>
      <c r="F11" s="810"/>
      <c r="G11" s="590"/>
      <c r="H11" s="590"/>
      <c r="I11" s="590"/>
      <c r="J11" s="590"/>
      <c r="K11" s="590"/>
      <c r="L11" s="591"/>
    </row>
    <row r="12" spans="1:13" ht="20.149999999999999" customHeight="1" x14ac:dyDescent="0.3">
      <c r="A12" s="604" t="s">
        <v>249</v>
      </c>
      <c r="B12" s="605"/>
      <c r="C12" s="605"/>
      <c r="D12" s="605"/>
      <c r="E12" s="605"/>
      <c r="F12" s="605"/>
      <c r="G12" s="605"/>
      <c r="H12" s="605"/>
      <c r="I12" s="605"/>
      <c r="J12" s="605"/>
      <c r="K12" s="605"/>
      <c r="L12" s="606"/>
    </row>
    <row r="13" spans="1:13" s="145" customFormat="1" ht="41.25" customHeight="1" x14ac:dyDescent="0.35">
      <c r="A13" s="242" t="s">
        <v>246</v>
      </c>
      <c r="B13" s="242" t="s">
        <v>250</v>
      </c>
      <c r="C13" s="260" t="s">
        <v>437</v>
      </c>
      <c r="D13" s="242" t="s">
        <v>252</v>
      </c>
      <c r="E13" s="242" t="s">
        <v>253</v>
      </c>
      <c r="F13" s="242" t="s">
        <v>254</v>
      </c>
      <c r="G13" s="242" t="s">
        <v>255</v>
      </c>
      <c r="H13" s="242" t="s">
        <v>256</v>
      </c>
      <c r="I13" s="242" t="s">
        <v>257</v>
      </c>
      <c r="J13" s="242" t="s">
        <v>258</v>
      </c>
      <c r="K13" s="242" t="s">
        <v>259</v>
      </c>
      <c r="L13" s="242" t="s">
        <v>438</v>
      </c>
      <c r="M13" s="588" t="s">
        <v>25</v>
      </c>
    </row>
    <row r="14" spans="1:13" s="614" customFormat="1" ht="24" x14ac:dyDescent="0.35">
      <c r="A14" s="227" t="s">
        <v>1111</v>
      </c>
      <c r="B14" s="228" t="s">
        <v>1112</v>
      </c>
      <c r="C14" s="609" t="s">
        <v>53</v>
      </c>
      <c r="D14" s="228" t="s">
        <v>1113</v>
      </c>
      <c r="E14" s="229" t="s">
        <v>696</v>
      </c>
      <c r="F14" s="228" t="s">
        <v>1114</v>
      </c>
      <c r="G14" s="228" t="s">
        <v>1115</v>
      </c>
      <c r="H14" s="638" t="s">
        <v>52</v>
      </c>
      <c r="I14" s="638" t="s">
        <v>52</v>
      </c>
      <c r="J14" s="230" t="s">
        <v>52</v>
      </c>
      <c r="K14" s="230" t="s">
        <v>52</v>
      </c>
      <c r="L14" s="230" t="s">
        <v>52</v>
      </c>
      <c r="M14" s="612"/>
    </row>
    <row r="15" spans="1:13" s="614" customFormat="1" ht="24" x14ac:dyDescent="0.35">
      <c r="A15" s="228" t="s">
        <v>1116</v>
      </c>
      <c r="B15" s="639" t="s">
        <v>1117</v>
      </c>
      <c r="C15" s="609" t="s">
        <v>53</v>
      </c>
      <c r="D15" s="231" t="s">
        <v>1118</v>
      </c>
      <c r="E15" s="639" t="s">
        <v>42</v>
      </c>
      <c r="F15" s="228" t="s">
        <v>1119</v>
      </c>
      <c r="G15" s="640" t="s">
        <v>1120</v>
      </c>
      <c r="H15" s="638" t="s">
        <v>52</v>
      </c>
      <c r="I15" s="638" t="s">
        <v>52</v>
      </c>
      <c r="J15" s="228" t="s">
        <v>52</v>
      </c>
      <c r="K15" s="232" t="s">
        <v>52</v>
      </c>
      <c r="L15" s="228"/>
      <c r="M15" s="612"/>
    </row>
    <row r="16" spans="1:13" s="620" customFormat="1" ht="24" x14ac:dyDescent="0.35">
      <c r="A16" s="228" t="s">
        <v>1081</v>
      </c>
      <c r="B16" s="639" t="s">
        <v>1121</v>
      </c>
      <c r="C16" s="609" t="s">
        <v>53</v>
      </c>
      <c r="D16" s="231" t="s">
        <v>1122</v>
      </c>
      <c r="E16" s="639" t="s">
        <v>696</v>
      </c>
      <c r="F16" s="228" t="s">
        <v>1123</v>
      </c>
      <c r="G16" s="640" t="s">
        <v>1124</v>
      </c>
      <c r="H16" s="641" t="s">
        <v>52</v>
      </c>
      <c r="I16" s="638" t="s">
        <v>52</v>
      </c>
      <c r="J16" s="228" t="s">
        <v>52</v>
      </c>
      <c r="K16" s="232" t="s">
        <v>1086</v>
      </c>
      <c r="L16" s="228" t="s">
        <v>52</v>
      </c>
      <c r="M16" s="612"/>
    </row>
    <row r="17" spans="1:13" s="620" customFormat="1" ht="36" x14ac:dyDescent="0.35">
      <c r="A17" s="228" t="s">
        <v>734</v>
      </c>
      <c r="B17" s="639" t="s">
        <v>1125</v>
      </c>
      <c r="C17" s="609" t="s">
        <v>53</v>
      </c>
      <c r="D17" s="231" t="s">
        <v>1126</v>
      </c>
      <c r="E17" s="639" t="s">
        <v>660</v>
      </c>
      <c r="F17" s="228" t="s">
        <v>1127</v>
      </c>
      <c r="G17" s="640" t="s">
        <v>1128</v>
      </c>
      <c r="H17" s="641" t="s">
        <v>52</v>
      </c>
      <c r="I17" s="638" t="s">
        <v>52</v>
      </c>
      <c r="J17" s="228" t="s">
        <v>52</v>
      </c>
      <c r="K17" s="232" t="s">
        <v>1086</v>
      </c>
      <c r="L17" s="228" t="s">
        <v>52</v>
      </c>
      <c r="M17" s="612"/>
    </row>
    <row r="18" spans="1:13" s="620" customFormat="1" ht="48" x14ac:dyDescent="0.35">
      <c r="A18" s="227" t="s">
        <v>1091</v>
      </c>
      <c r="B18" s="639" t="s">
        <v>1129</v>
      </c>
      <c r="C18" s="609" t="s">
        <v>53</v>
      </c>
      <c r="D18" s="231" t="s">
        <v>1130</v>
      </c>
      <c r="E18" s="229" t="s">
        <v>36</v>
      </c>
      <c r="F18" s="228" t="s">
        <v>1131</v>
      </c>
      <c r="G18" s="228" t="s">
        <v>1132</v>
      </c>
      <c r="H18" s="234" t="s">
        <v>744</v>
      </c>
      <c r="I18" s="228" t="s">
        <v>1096</v>
      </c>
      <c r="J18" s="232" t="s">
        <v>52</v>
      </c>
      <c r="K18" s="232" t="s">
        <v>52</v>
      </c>
      <c r="L18" s="228">
        <v>202</v>
      </c>
      <c r="M18" s="230"/>
    </row>
    <row r="19" spans="1:13" s="620" customFormat="1" ht="24" x14ac:dyDescent="0.35">
      <c r="A19" s="227" t="s">
        <v>737</v>
      </c>
      <c r="B19" s="639" t="s">
        <v>1133</v>
      </c>
      <c r="C19" s="609" t="s">
        <v>53</v>
      </c>
      <c r="D19" s="231" t="s">
        <v>1134</v>
      </c>
      <c r="E19" s="229" t="s">
        <v>37</v>
      </c>
      <c r="F19" s="228" t="s">
        <v>1131</v>
      </c>
      <c r="G19" s="228" t="s">
        <v>1135</v>
      </c>
      <c r="H19" s="234" t="s">
        <v>52</v>
      </c>
      <c r="I19" s="228" t="s">
        <v>52</v>
      </c>
      <c r="J19" s="232" t="s">
        <v>52</v>
      </c>
      <c r="K19" s="232" t="s">
        <v>52</v>
      </c>
      <c r="L19" s="228" t="s">
        <v>52</v>
      </c>
      <c r="M19" s="230"/>
    </row>
    <row r="20" spans="1:13" s="620" customFormat="1" ht="24" x14ac:dyDescent="0.35">
      <c r="A20" s="227" t="s">
        <v>746</v>
      </c>
      <c r="B20" s="228" t="s">
        <v>1136</v>
      </c>
      <c r="C20" s="609" t="s">
        <v>54</v>
      </c>
      <c r="D20" s="231" t="s">
        <v>1137</v>
      </c>
      <c r="E20" s="235" t="s">
        <v>35</v>
      </c>
      <c r="F20" s="228" t="s">
        <v>1138</v>
      </c>
      <c r="G20" s="234" t="s">
        <v>1139</v>
      </c>
      <c r="H20" s="234" t="s">
        <v>52</v>
      </c>
      <c r="I20" s="233" t="s">
        <v>52</v>
      </c>
      <c r="J20" s="228" t="s">
        <v>52</v>
      </c>
      <c r="K20" s="228" t="s">
        <v>52</v>
      </c>
      <c r="L20" s="230">
        <v>202</v>
      </c>
      <c r="M20" s="642"/>
    </row>
    <row r="21" spans="1:13" s="620" customFormat="1" ht="12" x14ac:dyDescent="0.35">
      <c r="A21" s="619"/>
      <c r="B21" s="608"/>
      <c r="C21" s="608"/>
      <c r="D21" s="610"/>
      <c r="E21" s="608"/>
      <c r="F21" s="608"/>
      <c r="G21" s="617"/>
      <c r="H21" s="608"/>
      <c r="I21" s="608"/>
      <c r="J21" s="608"/>
      <c r="K21" s="608"/>
      <c r="L21" s="619"/>
    </row>
    <row r="22" spans="1:13" s="620" customFormat="1" ht="12" x14ac:dyDescent="0.35">
      <c r="A22" s="619"/>
      <c r="B22" s="608"/>
      <c r="C22" s="608"/>
      <c r="D22" s="610"/>
      <c r="E22" s="608"/>
      <c r="F22" s="608"/>
      <c r="G22" s="617"/>
      <c r="H22" s="608"/>
      <c r="I22" s="608"/>
      <c r="J22" s="608"/>
      <c r="K22" s="608"/>
      <c r="L22" s="619"/>
    </row>
    <row r="23" spans="1:13" ht="20.149999999999999" customHeight="1" x14ac:dyDescent="0.3">
      <c r="D23" s="623"/>
    </row>
    <row r="24" spans="1:13" ht="20.149999999999999" customHeight="1" x14ac:dyDescent="0.3">
      <c r="D24" s="623"/>
    </row>
    <row r="25" spans="1:13" ht="20.149999999999999" customHeight="1" x14ac:dyDescent="0.3">
      <c r="D25" s="623"/>
    </row>
    <row r="26" spans="1:13" ht="20.149999999999999" customHeight="1" x14ac:dyDescent="0.3">
      <c r="D26" s="623"/>
    </row>
    <row r="27" spans="1:13" ht="20.149999999999999" customHeight="1" x14ac:dyDescent="0.3">
      <c r="D27" s="623"/>
    </row>
    <row r="28" spans="1:13" ht="20.149999999999999" customHeight="1" x14ac:dyDescent="0.3">
      <c r="D28" s="623"/>
    </row>
    <row r="29" spans="1:13" ht="20.149999999999999" customHeight="1" x14ac:dyDescent="0.3">
      <c r="D29" s="623"/>
    </row>
    <row r="30" spans="1:13" ht="20.149999999999999" customHeight="1" x14ac:dyDescent="0.3">
      <c r="D30" s="623"/>
    </row>
    <row r="31" spans="1:13" ht="20.149999999999999" customHeight="1" x14ac:dyDescent="0.3">
      <c r="D31" s="623"/>
    </row>
    <row r="32" spans="1:13" ht="20.149999999999999" customHeight="1" x14ac:dyDescent="0.3">
      <c r="D32" s="623"/>
    </row>
    <row r="33" spans="4:4" ht="20.149999999999999" customHeight="1" x14ac:dyDescent="0.3">
      <c r="D33" s="623"/>
    </row>
    <row r="34" spans="4:4" ht="20.149999999999999" customHeight="1" x14ac:dyDescent="0.3">
      <c r="D34" s="623"/>
    </row>
    <row r="35" spans="4:4" ht="20.149999999999999" customHeight="1" x14ac:dyDescent="0.3">
      <c r="D35" s="623"/>
    </row>
    <row r="36" spans="4:4" ht="20.149999999999999" customHeight="1" x14ac:dyDescent="0.3">
      <c r="D36" s="623"/>
    </row>
    <row r="37" spans="4:4" ht="20.149999999999999" customHeight="1" x14ac:dyDescent="0.3">
      <c r="D37" s="623"/>
    </row>
    <row r="38" spans="4:4" ht="20.149999999999999" customHeight="1" x14ac:dyDescent="0.3">
      <c r="D38" s="623"/>
    </row>
    <row r="39" spans="4:4" ht="20.149999999999999" customHeight="1" x14ac:dyDescent="0.3">
      <c r="D39" s="623"/>
    </row>
    <row r="40" spans="4:4" ht="20.149999999999999" customHeight="1" x14ac:dyDescent="0.3">
      <c r="D40" s="623"/>
    </row>
    <row r="41" spans="4:4" ht="20.149999999999999" customHeight="1" x14ac:dyDescent="0.3">
      <c r="D41" s="623"/>
    </row>
    <row r="42" spans="4:4" ht="20.149999999999999" customHeight="1" x14ac:dyDescent="0.3">
      <c r="D42" s="623"/>
    </row>
    <row r="43" spans="4:4" ht="20.149999999999999" customHeight="1" x14ac:dyDescent="0.3">
      <c r="D43" s="623"/>
    </row>
    <row r="44" spans="4:4" ht="20.149999999999999" customHeight="1" x14ac:dyDescent="0.3">
      <c r="D44" s="623"/>
    </row>
    <row r="45" spans="4:4" ht="20.149999999999999" customHeight="1" x14ac:dyDescent="0.3">
      <c r="D45" s="623"/>
    </row>
    <row r="46" spans="4:4" ht="20.149999999999999" customHeight="1" x14ac:dyDescent="0.3">
      <c r="D46" s="623"/>
    </row>
    <row r="47" spans="4:4" ht="20.149999999999999" customHeight="1" x14ac:dyDescent="0.3">
      <c r="D47" s="623"/>
    </row>
    <row r="48" spans="4:4" ht="20.149999999999999" customHeight="1" x14ac:dyDescent="0.3">
      <c r="D48" s="623"/>
    </row>
    <row r="49" spans="4:4" ht="20.149999999999999" customHeight="1" x14ac:dyDescent="0.3">
      <c r="D49" s="623"/>
    </row>
    <row r="50" spans="4:4" ht="20.149999999999999" customHeight="1" x14ac:dyDescent="0.3">
      <c r="D50" s="623"/>
    </row>
    <row r="51" spans="4:4" ht="20.149999999999999" customHeight="1" x14ac:dyDescent="0.3">
      <c r="D51" s="623"/>
    </row>
    <row r="52" spans="4:4" ht="20.149999999999999" customHeight="1" x14ac:dyDescent="0.3">
      <c r="D52" s="623"/>
    </row>
    <row r="53" spans="4:4" ht="20.149999999999999" customHeight="1" x14ac:dyDescent="0.3">
      <c r="D53" s="623"/>
    </row>
    <row r="54" spans="4:4" ht="20.149999999999999" customHeight="1" x14ac:dyDescent="0.3">
      <c r="D54" s="623"/>
    </row>
    <row r="55" spans="4:4" ht="20.149999999999999" customHeight="1" x14ac:dyDescent="0.3">
      <c r="D55" s="623"/>
    </row>
    <row r="56" spans="4:4" ht="20.149999999999999" customHeight="1" x14ac:dyDescent="0.3">
      <c r="D56" s="623"/>
    </row>
    <row r="57" spans="4:4" ht="20.149999999999999" customHeight="1" x14ac:dyDescent="0.3">
      <c r="D57" s="623"/>
    </row>
    <row r="58" spans="4:4" ht="20.149999999999999" customHeight="1" x14ac:dyDescent="0.3">
      <c r="D58" s="623"/>
    </row>
    <row r="59" spans="4:4" ht="20.149999999999999" customHeight="1" x14ac:dyDescent="0.3">
      <c r="D59" s="623"/>
    </row>
    <row r="60" spans="4:4" ht="20.149999999999999" customHeight="1" x14ac:dyDescent="0.3">
      <c r="D60" s="623"/>
    </row>
    <row r="61" spans="4:4" ht="20.149999999999999" customHeight="1" x14ac:dyDescent="0.3">
      <c r="D61" s="623"/>
    </row>
    <row r="62" spans="4:4" ht="20.149999999999999" customHeight="1" x14ac:dyDescent="0.3">
      <c r="D62" s="623"/>
    </row>
    <row r="63" spans="4:4" ht="20.149999999999999" customHeight="1" x14ac:dyDescent="0.3">
      <c r="D63" s="623"/>
    </row>
    <row r="64" spans="4:4" ht="20.149999999999999" customHeight="1" x14ac:dyDescent="0.3">
      <c r="D64" s="623"/>
    </row>
    <row r="65" spans="4:4" ht="20.149999999999999" customHeight="1" x14ac:dyDescent="0.3">
      <c r="D65" s="623"/>
    </row>
    <row r="66" spans="4:4" ht="20.149999999999999" customHeight="1" x14ac:dyDescent="0.3">
      <c r="D66" s="623"/>
    </row>
    <row r="67" spans="4:4" ht="20.149999999999999" customHeight="1" x14ac:dyDescent="0.3">
      <c r="D67" s="623"/>
    </row>
    <row r="68" spans="4:4" ht="20.149999999999999" customHeight="1" x14ac:dyDescent="0.3">
      <c r="D68" s="623"/>
    </row>
    <row r="69" spans="4:4" ht="20.149999999999999" customHeight="1" x14ac:dyDescent="0.3">
      <c r="D69" s="623"/>
    </row>
    <row r="70" spans="4:4" ht="20.149999999999999" customHeight="1" x14ac:dyDescent="0.3">
      <c r="D70" s="623"/>
    </row>
    <row r="71" spans="4:4" ht="20.149999999999999" customHeight="1" x14ac:dyDescent="0.3">
      <c r="D71" s="623"/>
    </row>
    <row r="72" spans="4:4" ht="20.149999999999999" customHeight="1" x14ac:dyDescent="0.3">
      <c r="D72" s="623"/>
    </row>
    <row r="73" spans="4:4" ht="20.149999999999999" customHeight="1" x14ac:dyDescent="0.3">
      <c r="D73" s="623"/>
    </row>
    <row r="74" spans="4:4" ht="20.149999999999999" customHeight="1" x14ac:dyDescent="0.3">
      <c r="D74" s="623"/>
    </row>
    <row r="75" spans="4:4" ht="20.149999999999999" customHeight="1" x14ac:dyDescent="0.3">
      <c r="D75" s="623"/>
    </row>
    <row r="76" spans="4:4" ht="20.149999999999999" customHeight="1" x14ac:dyDescent="0.3">
      <c r="D76" s="623"/>
    </row>
    <row r="77" spans="4:4" ht="20.149999999999999" customHeight="1" x14ac:dyDescent="0.3">
      <c r="D77" s="623"/>
    </row>
    <row r="78" spans="4:4" ht="20.149999999999999" customHeight="1" x14ac:dyDescent="0.3">
      <c r="D78" s="623"/>
    </row>
    <row r="79" spans="4:4" ht="20.149999999999999" customHeight="1" x14ac:dyDescent="0.3">
      <c r="D79" s="623"/>
    </row>
    <row r="80" spans="4:4" ht="20.149999999999999" customHeight="1" x14ac:dyDescent="0.3">
      <c r="D80" s="623"/>
    </row>
    <row r="81" spans="4:4" ht="20.149999999999999" customHeight="1" x14ac:dyDescent="0.3">
      <c r="D81" s="623"/>
    </row>
    <row r="82" spans="4:4" ht="20.149999999999999" customHeight="1" x14ac:dyDescent="0.3">
      <c r="D82" s="623"/>
    </row>
    <row r="83" spans="4:4" ht="20.149999999999999" customHeight="1" x14ac:dyDescent="0.3">
      <c r="D83" s="623"/>
    </row>
    <row r="84" spans="4:4" ht="20.149999999999999" customHeight="1" x14ac:dyDescent="0.3">
      <c r="D84" s="623"/>
    </row>
    <row r="85" spans="4:4" ht="20.149999999999999" customHeight="1" x14ac:dyDescent="0.3">
      <c r="D85" s="623"/>
    </row>
    <row r="86" spans="4:4" ht="20.149999999999999" customHeight="1" x14ac:dyDescent="0.3">
      <c r="D86" s="623"/>
    </row>
    <row r="87" spans="4:4" ht="20.149999999999999" customHeight="1" x14ac:dyDescent="0.3">
      <c r="D87" s="623"/>
    </row>
    <row r="88" spans="4:4" ht="20.149999999999999" customHeight="1" x14ac:dyDescent="0.3">
      <c r="D88" s="623"/>
    </row>
    <row r="89" spans="4:4" ht="20.149999999999999" customHeight="1" x14ac:dyDescent="0.3">
      <c r="D89" s="623"/>
    </row>
    <row r="90" spans="4:4" ht="20.149999999999999" customHeight="1" x14ac:dyDescent="0.3">
      <c r="D90" s="623"/>
    </row>
    <row r="91" spans="4:4" ht="20.149999999999999" customHeight="1" x14ac:dyDescent="0.3">
      <c r="D91" s="623"/>
    </row>
    <row r="92" spans="4:4" ht="20.149999999999999" customHeight="1" x14ac:dyDescent="0.3">
      <c r="D92" s="623"/>
    </row>
    <row r="93" spans="4:4" ht="20.149999999999999" customHeight="1" x14ac:dyDescent="0.3">
      <c r="D93" s="623"/>
    </row>
    <row r="94" spans="4:4" ht="20.149999999999999" customHeight="1" x14ac:dyDescent="0.3">
      <c r="D94" s="623"/>
    </row>
    <row r="95" spans="4:4" ht="20.149999999999999" customHeight="1" x14ac:dyDescent="0.3">
      <c r="D95" s="623"/>
    </row>
    <row r="96" spans="4:4" ht="20.149999999999999" customHeight="1" x14ac:dyDescent="0.3">
      <c r="D96" s="623"/>
    </row>
    <row r="97" spans="4:4" ht="20.149999999999999" customHeight="1" x14ac:dyDescent="0.3">
      <c r="D97" s="623"/>
    </row>
    <row r="98" spans="4:4" ht="20.149999999999999" customHeight="1" x14ac:dyDescent="0.3">
      <c r="D98" s="623"/>
    </row>
    <row r="99" spans="4:4" ht="20.149999999999999" customHeight="1" x14ac:dyDescent="0.3">
      <c r="D99" s="623"/>
    </row>
    <row r="100" spans="4:4" ht="20.149999999999999" customHeight="1" x14ac:dyDescent="0.3">
      <c r="D100" s="623"/>
    </row>
    <row r="101" spans="4:4" ht="20.149999999999999" customHeight="1" x14ac:dyDescent="0.3">
      <c r="D101" s="623"/>
    </row>
    <row r="102" spans="4:4" ht="20.149999999999999" customHeight="1" x14ac:dyDescent="0.3">
      <c r="D102" s="623"/>
    </row>
    <row r="103" spans="4:4" ht="20.149999999999999" customHeight="1" x14ac:dyDescent="0.3">
      <c r="D103" s="623"/>
    </row>
    <row r="104" spans="4:4" ht="20.149999999999999" customHeight="1" x14ac:dyDescent="0.3">
      <c r="D104" s="623"/>
    </row>
    <row r="105" spans="4:4" ht="20.149999999999999" customHeight="1" x14ac:dyDescent="0.3">
      <c r="D105" s="623"/>
    </row>
    <row r="106" spans="4:4" ht="20.149999999999999" customHeight="1" x14ac:dyDescent="0.3">
      <c r="D106" s="623"/>
    </row>
    <row r="107" spans="4:4" ht="20.149999999999999" customHeight="1" x14ac:dyDescent="0.3">
      <c r="D107" s="623"/>
    </row>
    <row r="108" spans="4:4" ht="20.149999999999999" customHeight="1" x14ac:dyDescent="0.3">
      <c r="D108" s="623"/>
    </row>
    <row r="109" spans="4:4" ht="20.149999999999999" customHeight="1" x14ac:dyDescent="0.3">
      <c r="D109" s="623"/>
    </row>
    <row r="110" spans="4:4" ht="20.149999999999999" customHeight="1" x14ac:dyDescent="0.3">
      <c r="D110" s="623"/>
    </row>
    <row r="111" spans="4:4" ht="20.149999999999999" customHeight="1" x14ac:dyDescent="0.3">
      <c r="D111" s="623"/>
    </row>
    <row r="112" spans="4:4" ht="20.149999999999999" customHeight="1" x14ac:dyDescent="0.3">
      <c r="D112" s="623"/>
    </row>
    <row r="113" spans="4:4" ht="20.149999999999999" customHeight="1" x14ac:dyDescent="0.3">
      <c r="D113" s="623"/>
    </row>
    <row r="114" spans="4:4" ht="20.149999999999999" customHeight="1" x14ac:dyDescent="0.3">
      <c r="D114" s="623"/>
    </row>
    <row r="115" spans="4:4" ht="20.149999999999999" customHeight="1" x14ac:dyDescent="0.3">
      <c r="D115" s="623"/>
    </row>
    <row r="116" spans="4:4" ht="20.149999999999999" customHeight="1" x14ac:dyDescent="0.3">
      <c r="D116" s="623"/>
    </row>
    <row r="117" spans="4:4" ht="20.149999999999999" customHeight="1" x14ac:dyDescent="0.3">
      <c r="D117" s="623"/>
    </row>
  </sheetData>
  <mergeCells count="7">
    <mergeCell ref="B11:F11"/>
    <mergeCell ref="B2:F2"/>
    <mergeCell ref="A3:A7"/>
    <mergeCell ref="B3:F7"/>
    <mergeCell ref="B8:F8"/>
    <mergeCell ref="B9:F9"/>
    <mergeCell ref="B10:F10"/>
  </mergeCells>
  <hyperlinks>
    <hyperlink ref="D1" location="Summary!A1" display="Back to Summary" xr:uid="{BFF17C38-2271-4578-9941-1A2D0A11DEB0}"/>
    <hyperlink ref="F1" location="'E2E Scenarios'!A1" display="Back to E2E Scenarios" xr:uid="{395E6E86-7270-4202-8670-EE2FC53EFBEE}"/>
  </hyperlinks>
  <pageMargins left="0.70866141732283505" right="0.70866141732283505" top="0.94488188976377996" bottom="0.74803149606299202" header="0.31496062992126" footer="0.31496062992126"/>
  <pageSetup paperSize="9" scale="47" fitToHeight="0" orientation="landscape" r:id="rId1"/>
  <headerFooter>
    <oddFooter>&amp;RPage &amp;P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13D0F-E219-4E34-9128-A931DB4681CC}">
  <dimension ref="A1:M114"/>
  <sheetViews>
    <sheetView showGridLines="0" showRuler="0" zoomScaleNormal="100" zoomScalePageLayoutView="150" workbookViewId="0">
      <pane xSplit="6" topLeftCell="M1" activePane="topRight" state="frozen"/>
      <selection pane="topRight" activeCell="B15" sqref="B15"/>
    </sheetView>
  </sheetViews>
  <sheetFormatPr defaultColWidth="8.81640625" defaultRowHeight="20.149999999999999" customHeight="1" x14ac:dyDescent="0.3"/>
  <cols>
    <col min="1" max="1" width="17.54296875" style="622" bestFit="1" customWidth="1"/>
    <col min="2" max="2" width="32.81640625" style="622" customWidth="1"/>
    <col min="3" max="3" width="13.54296875" style="592" bestFit="1" customWidth="1"/>
    <col min="4" max="4" width="51.26953125" style="592" customWidth="1"/>
    <col min="5" max="5" width="22.1796875" style="592" bestFit="1" customWidth="1"/>
    <col min="6" max="6" width="42" style="592" customWidth="1"/>
    <col min="7" max="7" width="41.7265625" style="592" customWidth="1"/>
    <col min="8" max="8" width="32.453125" style="592" customWidth="1"/>
    <col min="9" max="9" width="25.26953125" style="592" customWidth="1"/>
    <col min="10" max="10" width="28" style="592" customWidth="1"/>
    <col min="11" max="11" width="27.7265625" style="592" bestFit="1" customWidth="1"/>
    <col min="12" max="12" width="29.81640625" style="592" bestFit="1" customWidth="1"/>
    <col min="13" max="13" width="65" style="592" customWidth="1"/>
    <col min="14" max="16384" width="8.81640625" style="592"/>
  </cols>
  <sheetData>
    <row r="1" spans="1:13" ht="39" customHeight="1" x14ac:dyDescent="0.3">
      <c r="A1" s="257" t="s">
        <v>239</v>
      </c>
      <c r="B1" s="589" t="s">
        <v>1027</v>
      </c>
      <c r="C1" s="590"/>
      <c r="D1" s="449" t="s">
        <v>956</v>
      </c>
      <c r="E1" s="123"/>
      <c r="F1" s="449" t="s">
        <v>974</v>
      </c>
      <c r="G1" s="590"/>
      <c r="H1" s="590"/>
      <c r="I1" s="590"/>
      <c r="J1" s="590"/>
      <c r="K1" s="590"/>
      <c r="L1" s="591"/>
    </row>
    <row r="2" spans="1:13" ht="24" customHeight="1" x14ac:dyDescent="0.3">
      <c r="A2" s="257" t="s">
        <v>240</v>
      </c>
      <c r="B2" s="809" t="s">
        <v>1028</v>
      </c>
      <c r="C2" s="810"/>
      <c r="D2" s="810"/>
      <c r="E2" s="810"/>
      <c r="F2" s="810"/>
      <c r="G2" s="590"/>
      <c r="H2" s="590"/>
      <c r="I2" s="590"/>
      <c r="J2" s="590"/>
      <c r="K2" s="590"/>
      <c r="L2" s="591"/>
    </row>
    <row r="3" spans="1:13" ht="12" x14ac:dyDescent="0.3">
      <c r="A3" s="772" t="s">
        <v>24</v>
      </c>
      <c r="B3" s="811" t="s">
        <v>1140</v>
      </c>
      <c r="C3" s="812"/>
      <c r="D3" s="812"/>
      <c r="E3" s="812"/>
      <c r="F3" s="812"/>
      <c r="G3" s="593"/>
      <c r="H3" s="593"/>
      <c r="I3" s="593"/>
      <c r="J3" s="593"/>
      <c r="K3" s="593"/>
      <c r="L3" s="594"/>
    </row>
    <row r="4" spans="1:13" ht="12" x14ac:dyDescent="0.3">
      <c r="A4" s="773"/>
      <c r="B4" s="813"/>
      <c r="C4" s="814"/>
      <c r="D4" s="814"/>
      <c r="E4" s="814"/>
      <c r="F4" s="814"/>
      <c r="G4" s="595"/>
      <c r="H4" s="595"/>
      <c r="I4" s="595"/>
      <c r="J4" s="595"/>
      <c r="K4" s="595"/>
      <c r="L4" s="596"/>
    </row>
    <row r="5" spans="1:13" ht="12" x14ac:dyDescent="0.3">
      <c r="A5" s="773"/>
      <c r="B5" s="813"/>
      <c r="C5" s="814"/>
      <c r="D5" s="814"/>
      <c r="E5" s="814"/>
      <c r="F5" s="814"/>
      <c r="G5" s="595"/>
      <c r="H5" s="595"/>
      <c r="I5" s="595"/>
      <c r="J5" s="595"/>
      <c r="K5" s="595"/>
      <c r="L5" s="596"/>
    </row>
    <row r="6" spans="1:13" ht="12" x14ac:dyDescent="0.3">
      <c r="A6" s="773"/>
      <c r="B6" s="813"/>
      <c r="C6" s="814"/>
      <c r="D6" s="814"/>
      <c r="E6" s="814"/>
      <c r="F6" s="814"/>
      <c r="G6" s="595"/>
      <c r="H6" s="595"/>
      <c r="I6" s="595"/>
      <c r="J6" s="595"/>
      <c r="K6" s="595"/>
      <c r="L6" s="596"/>
    </row>
    <row r="7" spans="1:13" ht="12" x14ac:dyDescent="0.3">
      <c r="A7" s="774"/>
      <c r="B7" s="815"/>
      <c r="C7" s="816"/>
      <c r="D7" s="816"/>
      <c r="E7" s="816"/>
      <c r="F7" s="816"/>
      <c r="G7" s="597"/>
      <c r="H7" s="597"/>
      <c r="I7" s="597"/>
      <c r="J7" s="597"/>
      <c r="K7" s="597"/>
      <c r="L7" s="598"/>
    </row>
    <row r="8" spans="1:13" ht="14.5" x14ac:dyDescent="0.3">
      <c r="A8" s="257" t="s">
        <v>242</v>
      </c>
      <c r="B8" s="809" t="s">
        <v>842</v>
      </c>
      <c r="C8" s="810"/>
      <c r="D8" s="810"/>
      <c r="E8" s="810"/>
      <c r="F8" s="810"/>
      <c r="G8" s="599"/>
      <c r="H8" s="599"/>
      <c r="I8" s="599"/>
      <c r="J8" s="599"/>
      <c r="K8" s="599"/>
      <c r="L8" s="600"/>
    </row>
    <row r="9" spans="1:13" ht="48" customHeight="1" x14ac:dyDescent="0.3">
      <c r="A9" s="257" t="s">
        <v>244</v>
      </c>
      <c r="B9" s="809" t="s">
        <v>978</v>
      </c>
      <c r="C9" s="810"/>
      <c r="D9" s="810"/>
      <c r="E9" s="810"/>
      <c r="F9" s="810"/>
      <c r="G9" s="601"/>
      <c r="H9" s="602"/>
      <c r="I9" s="602"/>
      <c r="J9" s="602"/>
      <c r="K9" s="602"/>
      <c r="L9" s="603"/>
    </row>
    <row r="10" spans="1:13" ht="55.5" customHeight="1" x14ac:dyDescent="0.3">
      <c r="A10" s="257" t="s">
        <v>246</v>
      </c>
      <c r="B10" s="809" t="s">
        <v>1141</v>
      </c>
      <c r="C10" s="810"/>
      <c r="D10" s="810"/>
      <c r="E10" s="810"/>
      <c r="F10" s="810"/>
      <c r="G10" s="590"/>
      <c r="H10" s="590"/>
      <c r="I10" s="590"/>
      <c r="J10" s="590"/>
      <c r="K10" s="590"/>
      <c r="L10" s="591"/>
    </row>
    <row r="11" spans="1:13" ht="14.5" x14ac:dyDescent="0.3">
      <c r="A11" s="257" t="s">
        <v>248</v>
      </c>
      <c r="B11" s="809" t="s">
        <v>52</v>
      </c>
      <c r="C11" s="810"/>
      <c r="D11" s="810"/>
      <c r="E11" s="810"/>
      <c r="F11" s="810"/>
      <c r="G11" s="590"/>
      <c r="H11" s="590"/>
      <c r="I11" s="590"/>
      <c r="J11" s="590"/>
      <c r="K11" s="590"/>
      <c r="L11" s="591"/>
    </row>
    <row r="12" spans="1:13" ht="20.149999999999999" customHeight="1" x14ac:dyDescent="0.3">
      <c r="A12" s="604" t="s">
        <v>249</v>
      </c>
      <c r="B12" s="605"/>
      <c r="C12" s="605"/>
      <c r="D12" s="605"/>
      <c r="E12" s="605"/>
      <c r="F12" s="605"/>
      <c r="G12" s="605"/>
      <c r="H12" s="605"/>
      <c r="I12" s="605"/>
      <c r="J12" s="605"/>
      <c r="K12" s="605"/>
      <c r="L12" s="606"/>
    </row>
    <row r="13" spans="1:13" s="145" customFormat="1" ht="41.25" customHeight="1" x14ac:dyDescent="0.35">
      <c r="A13" s="242" t="s">
        <v>246</v>
      </c>
      <c r="B13" s="242" t="s">
        <v>250</v>
      </c>
      <c r="C13" s="260" t="s">
        <v>437</v>
      </c>
      <c r="D13" s="242" t="s">
        <v>252</v>
      </c>
      <c r="E13" s="242" t="s">
        <v>253</v>
      </c>
      <c r="F13" s="242" t="s">
        <v>254</v>
      </c>
      <c r="G13" s="242" t="s">
        <v>255</v>
      </c>
      <c r="H13" s="242" t="s">
        <v>256</v>
      </c>
      <c r="I13" s="242" t="s">
        <v>257</v>
      </c>
      <c r="J13" s="242" t="s">
        <v>258</v>
      </c>
      <c r="K13" s="242" t="s">
        <v>259</v>
      </c>
      <c r="L13" s="242" t="s">
        <v>438</v>
      </c>
      <c r="M13" s="588" t="s">
        <v>25</v>
      </c>
    </row>
    <row r="14" spans="1:13" s="614" customFormat="1" ht="36" x14ac:dyDescent="0.35">
      <c r="A14" s="228" t="s">
        <v>1142</v>
      </c>
      <c r="B14" s="228" t="s">
        <v>1143</v>
      </c>
      <c r="C14" s="609" t="s">
        <v>53</v>
      </c>
      <c r="D14" s="228" t="s">
        <v>1144</v>
      </c>
      <c r="E14" s="229" t="s">
        <v>41</v>
      </c>
      <c r="F14" s="228" t="s">
        <v>52</v>
      </c>
      <c r="G14" s="228" t="s">
        <v>1145</v>
      </c>
      <c r="H14" s="416" t="s">
        <v>52</v>
      </c>
      <c r="I14" s="228" t="s">
        <v>52</v>
      </c>
      <c r="J14" s="230" t="s">
        <v>52</v>
      </c>
      <c r="K14" s="230" t="s">
        <v>52</v>
      </c>
      <c r="L14" s="230" t="s">
        <v>52</v>
      </c>
      <c r="M14" s="644"/>
    </row>
    <row r="15" spans="1:13" s="614" customFormat="1" ht="36" x14ac:dyDescent="0.35">
      <c r="A15" s="228" t="s">
        <v>1146</v>
      </c>
      <c r="B15" s="228" t="s">
        <v>1147</v>
      </c>
      <c r="C15" s="609" t="s">
        <v>53</v>
      </c>
      <c r="D15" s="231" t="s">
        <v>1148</v>
      </c>
      <c r="E15" s="229" t="s">
        <v>991</v>
      </c>
      <c r="F15" s="228" t="s">
        <v>52</v>
      </c>
      <c r="G15" s="228" t="s">
        <v>1149</v>
      </c>
      <c r="H15" s="416" t="s">
        <v>587</v>
      </c>
      <c r="I15" s="228" t="s">
        <v>841</v>
      </c>
      <c r="J15" s="230" t="s">
        <v>52</v>
      </c>
      <c r="K15" s="230" t="s">
        <v>52</v>
      </c>
      <c r="L15" s="230">
        <v>202</v>
      </c>
      <c r="M15" s="638"/>
    </row>
    <row r="16" spans="1:13" s="620" customFormat="1" ht="24" x14ac:dyDescent="0.35">
      <c r="A16" s="228" t="s">
        <v>1150</v>
      </c>
      <c r="B16" s="639" t="s">
        <v>1151</v>
      </c>
      <c r="C16" s="609" t="s">
        <v>54</v>
      </c>
      <c r="D16" s="231" t="s">
        <v>1152</v>
      </c>
      <c r="E16" s="639" t="s">
        <v>35</v>
      </c>
      <c r="F16" s="228" t="s">
        <v>52</v>
      </c>
      <c r="G16" s="640" t="s">
        <v>1153</v>
      </c>
      <c r="H16" s="638" t="s">
        <v>52</v>
      </c>
      <c r="I16" s="638" t="s">
        <v>52</v>
      </c>
      <c r="J16" s="228" t="s">
        <v>52</v>
      </c>
      <c r="K16" s="228" t="s">
        <v>52</v>
      </c>
      <c r="L16" s="228" t="s">
        <v>52</v>
      </c>
      <c r="M16" s="642"/>
    </row>
    <row r="17" spans="1:13" s="620" customFormat="1" ht="24" x14ac:dyDescent="0.35">
      <c r="A17" s="227" t="s">
        <v>853</v>
      </c>
      <c r="B17" s="228" t="s">
        <v>1154</v>
      </c>
      <c r="C17" s="609" t="s">
        <v>53</v>
      </c>
      <c r="D17" s="231" t="s">
        <v>1155</v>
      </c>
      <c r="E17" s="235" t="s">
        <v>37</v>
      </c>
      <c r="F17" s="228" t="s">
        <v>52</v>
      </c>
      <c r="G17" s="228" t="s">
        <v>1156</v>
      </c>
      <c r="H17" s="234" t="s">
        <v>52</v>
      </c>
      <c r="I17" s="228" t="s">
        <v>52</v>
      </c>
      <c r="J17" s="234" t="s">
        <v>52</v>
      </c>
      <c r="K17" s="228" t="s">
        <v>52</v>
      </c>
      <c r="L17" s="230" t="s">
        <v>52</v>
      </c>
      <c r="M17" s="230"/>
    </row>
    <row r="18" spans="1:13" s="620" customFormat="1" ht="12" x14ac:dyDescent="0.35">
      <c r="A18" s="619"/>
      <c r="B18" s="608"/>
      <c r="C18" s="608"/>
      <c r="D18" s="610"/>
      <c r="E18" s="608"/>
      <c r="F18" s="608"/>
      <c r="G18" s="617"/>
      <c r="H18" s="608"/>
      <c r="I18" s="608"/>
      <c r="J18" s="608"/>
      <c r="K18" s="608"/>
      <c r="L18" s="619"/>
    </row>
    <row r="19" spans="1:13" s="620" customFormat="1" ht="12" x14ac:dyDescent="0.35">
      <c r="A19" s="619"/>
      <c r="B19" s="608"/>
      <c r="C19" s="608"/>
      <c r="D19" s="610"/>
      <c r="E19" s="608"/>
      <c r="F19" s="608"/>
      <c r="G19" s="617"/>
      <c r="H19" s="608"/>
      <c r="I19" s="608"/>
      <c r="J19" s="608"/>
      <c r="K19" s="608"/>
      <c r="L19" s="619"/>
    </row>
    <row r="20" spans="1:13" ht="20.149999999999999" customHeight="1" x14ac:dyDescent="0.3">
      <c r="D20" s="623"/>
    </row>
    <row r="21" spans="1:13" ht="20.149999999999999" customHeight="1" x14ac:dyDescent="0.3">
      <c r="D21" s="623"/>
    </row>
    <row r="22" spans="1:13" ht="20.149999999999999" customHeight="1" x14ac:dyDescent="0.3">
      <c r="D22" s="623"/>
    </row>
    <row r="23" spans="1:13" ht="20.149999999999999" customHeight="1" x14ac:dyDescent="0.3">
      <c r="D23" s="623"/>
    </row>
    <row r="24" spans="1:13" ht="20.149999999999999" customHeight="1" x14ac:dyDescent="0.3">
      <c r="D24" s="623"/>
    </row>
    <row r="25" spans="1:13" ht="20.149999999999999" customHeight="1" x14ac:dyDescent="0.3">
      <c r="D25" s="623"/>
    </row>
    <row r="26" spans="1:13" ht="20.149999999999999" customHeight="1" x14ac:dyDescent="0.3">
      <c r="D26" s="623"/>
    </row>
    <row r="27" spans="1:13" ht="20.149999999999999" customHeight="1" x14ac:dyDescent="0.3">
      <c r="D27" s="623"/>
    </row>
    <row r="28" spans="1:13" ht="20.149999999999999" customHeight="1" x14ac:dyDescent="0.3">
      <c r="D28" s="623"/>
    </row>
    <row r="29" spans="1:13" ht="20.149999999999999" customHeight="1" x14ac:dyDescent="0.3">
      <c r="D29" s="623"/>
    </row>
    <row r="30" spans="1:13" ht="20.149999999999999" customHeight="1" x14ac:dyDescent="0.3">
      <c r="D30" s="623"/>
    </row>
    <row r="31" spans="1:13" ht="20.149999999999999" customHeight="1" x14ac:dyDescent="0.3">
      <c r="D31" s="623"/>
    </row>
    <row r="32" spans="1:13" ht="20.149999999999999" customHeight="1" x14ac:dyDescent="0.3">
      <c r="D32" s="623"/>
    </row>
    <row r="33" spans="4:4" ht="20.149999999999999" customHeight="1" x14ac:dyDescent="0.3">
      <c r="D33" s="623"/>
    </row>
    <row r="34" spans="4:4" ht="20.149999999999999" customHeight="1" x14ac:dyDescent="0.3">
      <c r="D34" s="623"/>
    </row>
    <row r="35" spans="4:4" ht="20.149999999999999" customHeight="1" x14ac:dyDescent="0.3">
      <c r="D35" s="623"/>
    </row>
    <row r="36" spans="4:4" ht="20.149999999999999" customHeight="1" x14ac:dyDescent="0.3">
      <c r="D36" s="623"/>
    </row>
    <row r="37" spans="4:4" ht="20.149999999999999" customHeight="1" x14ac:dyDescent="0.3">
      <c r="D37" s="623"/>
    </row>
    <row r="38" spans="4:4" ht="20.149999999999999" customHeight="1" x14ac:dyDescent="0.3">
      <c r="D38" s="623"/>
    </row>
    <row r="39" spans="4:4" ht="20.149999999999999" customHeight="1" x14ac:dyDescent="0.3">
      <c r="D39" s="623"/>
    </row>
    <row r="40" spans="4:4" ht="20.149999999999999" customHeight="1" x14ac:dyDescent="0.3">
      <c r="D40" s="623"/>
    </row>
    <row r="41" spans="4:4" ht="20.149999999999999" customHeight="1" x14ac:dyDescent="0.3">
      <c r="D41" s="623"/>
    </row>
    <row r="42" spans="4:4" ht="20.149999999999999" customHeight="1" x14ac:dyDescent="0.3">
      <c r="D42" s="623"/>
    </row>
    <row r="43" spans="4:4" ht="20.149999999999999" customHeight="1" x14ac:dyDescent="0.3">
      <c r="D43" s="623"/>
    </row>
    <row r="44" spans="4:4" ht="20.149999999999999" customHeight="1" x14ac:dyDescent="0.3">
      <c r="D44" s="623"/>
    </row>
    <row r="45" spans="4:4" ht="20.149999999999999" customHeight="1" x14ac:dyDescent="0.3">
      <c r="D45" s="623"/>
    </row>
    <row r="46" spans="4:4" ht="20.149999999999999" customHeight="1" x14ac:dyDescent="0.3">
      <c r="D46" s="623"/>
    </row>
    <row r="47" spans="4:4" ht="20.149999999999999" customHeight="1" x14ac:dyDescent="0.3">
      <c r="D47" s="623"/>
    </row>
    <row r="48" spans="4:4" ht="20.149999999999999" customHeight="1" x14ac:dyDescent="0.3">
      <c r="D48" s="623"/>
    </row>
    <row r="49" spans="4:4" ht="20.149999999999999" customHeight="1" x14ac:dyDescent="0.3">
      <c r="D49" s="623"/>
    </row>
    <row r="50" spans="4:4" ht="20.149999999999999" customHeight="1" x14ac:dyDescent="0.3">
      <c r="D50" s="623"/>
    </row>
    <row r="51" spans="4:4" ht="20.149999999999999" customHeight="1" x14ac:dyDescent="0.3">
      <c r="D51" s="623"/>
    </row>
    <row r="52" spans="4:4" ht="20.149999999999999" customHeight="1" x14ac:dyDescent="0.3">
      <c r="D52" s="623"/>
    </row>
    <row r="53" spans="4:4" ht="20.149999999999999" customHeight="1" x14ac:dyDescent="0.3">
      <c r="D53" s="623"/>
    </row>
    <row r="54" spans="4:4" ht="20.149999999999999" customHeight="1" x14ac:dyDescent="0.3">
      <c r="D54" s="623"/>
    </row>
    <row r="55" spans="4:4" ht="20.149999999999999" customHeight="1" x14ac:dyDescent="0.3">
      <c r="D55" s="623"/>
    </row>
    <row r="56" spans="4:4" ht="20.149999999999999" customHeight="1" x14ac:dyDescent="0.3">
      <c r="D56" s="623"/>
    </row>
    <row r="57" spans="4:4" ht="20.149999999999999" customHeight="1" x14ac:dyDescent="0.3">
      <c r="D57" s="623"/>
    </row>
    <row r="58" spans="4:4" ht="20.149999999999999" customHeight="1" x14ac:dyDescent="0.3">
      <c r="D58" s="623"/>
    </row>
    <row r="59" spans="4:4" ht="20.149999999999999" customHeight="1" x14ac:dyDescent="0.3">
      <c r="D59" s="623"/>
    </row>
    <row r="60" spans="4:4" ht="20.149999999999999" customHeight="1" x14ac:dyDescent="0.3">
      <c r="D60" s="623"/>
    </row>
    <row r="61" spans="4:4" ht="20.149999999999999" customHeight="1" x14ac:dyDescent="0.3">
      <c r="D61" s="623"/>
    </row>
    <row r="62" spans="4:4" ht="20.149999999999999" customHeight="1" x14ac:dyDescent="0.3">
      <c r="D62" s="623"/>
    </row>
    <row r="63" spans="4:4" ht="20.149999999999999" customHeight="1" x14ac:dyDescent="0.3">
      <c r="D63" s="623"/>
    </row>
    <row r="64" spans="4:4" ht="20.149999999999999" customHeight="1" x14ac:dyDescent="0.3">
      <c r="D64" s="623"/>
    </row>
    <row r="65" spans="4:4" ht="20.149999999999999" customHeight="1" x14ac:dyDescent="0.3">
      <c r="D65" s="623"/>
    </row>
    <row r="66" spans="4:4" ht="20.149999999999999" customHeight="1" x14ac:dyDescent="0.3">
      <c r="D66" s="623"/>
    </row>
    <row r="67" spans="4:4" ht="20.149999999999999" customHeight="1" x14ac:dyDescent="0.3">
      <c r="D67" s="623"/>
    </row>
    <row r="68" spans="4:4" ht="20.149999999999999" customHeight="1" x14ac:dyDescent="0.3">
      <c r="D68" s="623"/>
    </row>
    <row r="69" spans="4:4" ht="20.149999999999999" customHeight="1" x14ac:dyDescent="0.3">
      <c r="D69" s="623"/>
    </row>
    <row r="70" spans="4:4" ht="20.149999999999999" customHeight="1" x14ac:dyDescent="0.3">
      <c r="D70" s="623"/>
    </row>
    <row r="71" spans="4:4" ht="20.149999999999999" customHeight="1" x14ac:dyDescent="0.3">
      <c r="D71" s="623"/>
    </row>
    <row r="72" spans="4:4" ht="20.149999999999999" customHeight="1" x14ac:dyDescent="0.3">
      <c r="D72" s="623"/>
    </row>
    <row r="73" spans="4:4" ht="20.149999999999999" customHeight="1" x14ac:dyDescent="0.3">
      <c r="D73" s="623"/>
    </row>
    <row r="74" spans="4:4" ht="20.149999999999999" customHeight="1" x14ac:dyDescent="0.3">
      <c r="D74" s="623"/>
    </row>
    <row r="75" spans="4:4" ht="20.149999999999999" customHeight="1" x14ac:dyDescent="0.3">
      <c r="D75" s="623"/>
    </row>
    <row r="76" spans="4:4" ht="20.149999999999999" customHeight="1" x14ac:dyDescent="0.3">
      <c r="D76" s="623"/>
    </row>
    <row r="77" spans="4:4" ht="20.149999999999999" customHeight="1" x14ac:dyDescent="0.3">
      <c r="D77" s="623"/>
    </row>
    <row r="78" spans="4:4" ht="20.149999999999999" customHeight="1" x14ac:dyDescent="0.3">
      <c r="D78" s="623"/>
    </row>
    <row r="79" spans="4:4" ht="20.149999999999999" customHeight="1" x14ac:dyDescent="0.3">
      <c r="D79" s="623"/>
    </row>
    <row r="80" spans="4:4" ht="20.149999999999999" customHeight="1" x14ac:dyDescent="0.3">
      <c r="D80" s="623"/>
    </row>
    <row r="81" spans="4:4" ht="20.149999999999999" customHeight="1" x14ac:dyDescent="0.3">
      <c r="D81" s="623"/>
    </row>
    <row r="82" spans="4:4" ht="20.149999999999999" customHeight="1" x14ac:dyDescent="0.3">
      <c r="D82" s="623"/>
    </row>
    <row r="83" spans="4:4" ht="20.149999999999999" customHeight="1" x14ac:dyDescent="0.3">
      <c r="D83" s="623"/>
    </row>
    <row r="84" spans="4:4" ht="20.149999999999999" customHeight="1" x14ac:dyDescent="0.3">
      <c r="D84" s="623"/>
    </row>
    <row r="85" spans="4:4" ht="20.149999999999999" customHeight="1" x14ac:dyDescent="0.3">
      <c r="D85" s="623"/>
    </row>
    <row r="86" spans="4:4" ht="20.149999999999999" customHeight="1" x14ac:dyDescent="0.3">
      <c r="D86" s="623"/>
    </row>
    <row r="87" spans="4:4" ht="20.149999999999999" customHeight="1" x14ac:dyDescent="0.3">
      <c r="D87" s="623"/>
    </row>
    <row r="88" spans="4:4" ht="20.149999999999999" customHeight="1" x14ac:dyDescent="0.3">
      <c r="D88" s="623"/>
    </row>
    <row r="89" spans="4:4" ht="20.149999999999999" customHeight="1" x14ac:dyDescent="0.3">
      <c r="D89" s="623"/>
    </row>
    <row r="90" spans="4:4" ht="20.149999999999999" customHeight="1" x14ac:dyDescent="0.3">
      <c r="D90" s="623"/>
    </row>
    <row r="91" spans="4:4" ht="20.149999999999999" customHeight="1" x14ac:dyDescent="0.3">
      <c r="D91" s="623"/>
    </row>
    <row r="92" spans="4:4" ht="20.149999999999999" customHeight="1" x14ac:dyDescent="0.3">
      <c r="D92" s="623"/>
    </row>
    <row r="93" spans="4:4" ht="20.149999999999999" customHeight="1" x14ac:dyDescent="0.3">
      <c r="D93" s="623"/>
    </row>
    <row r="94" spans="4:4" ht="20.149999999999999" customHeight="1" x14ac:dyDescent="0.3">
      <c r="D94" s="623"/>
    </row>
    <row r="95" spans="4:4" ht="20.149999999999999" customHeight="1" x14ac:dyDescent="0.3">
      <c r="D95" s="623"/>
    </row>
    <row r="96" spans="4:4" ht="20.149999999999999" customHeight="1" x14ac:dyDescent="0.3">
      <c r="D96" s="623"/>
    </row>
    <row r="97" spans="4:4" ht="20.149999999999999" customHeight="1" x14ac:dyDescent="0.3">
      <c r="D97" s="623"/>
    </row>
    <row r="98" spans="4:4" ht="20.149999999999999" customHeight="1" x14ac:dyDescent="0.3">
      <c r="D98" s="623"/>
    </row>
    <row r="99" spans="4:4" ht="20.149999999999999" customHeight="1" x14ac:dyDescent="0.3">
      <c r="D99" s="623"/>
    </row>
    <row r="100" spans="4:4" ht="20.149999999999999" customHeight="1" x14ac:dyDescent="0.3">
      <c r="D100" s="623"/>
    </row>
    <row r="101" spans="4:4" ht="20.149999999999999" customHeight="1" x14ac:dyDescent="0.3">
      <c r="D101" s="623"/>
    </row>
    <row r="102" spans="4:4" ht="20.149999999999999" customHeight="1" x14ac:dyDescent="0.3">
      <c r="D102" s="623"/>
    </row>
    <row r="103" spans="4:4" ht="20.149999999999999" customHeight="1" x14ac:dyDescent="0.3">
      <c r="D103" s="623"/>
    </row>
    <row r="104" spans="4:4" ht="20.149999999999999" customHeight="1" x14ac:dyDescent="0.3">
      <c r="D104" s="623"/>
    </row>
    <row r="105" spans="4:4" ht="20.149999999999999" customHeight="1" x14ac:dyDescent="0.3">
      <c r="D105" s="623"/>
    </row>
    <row r="106" spans="4:4" ht="20.149999999999999" customHeight="1" x14ac:dyDescent="0.3">
      <c r="D106" s="623"/>
    </row>
    <row r="107" spans="4:4" ht="20.149999999999999" customHeight="1" x14ac:dyDescent="0.3">
      <c r="D107" s="623"/>
    </row>
    <row r="108" spans="4:4" ht="20.149999999999999" customHeight="1" x14ac:dyDescent="0.3">
      <c r="D108" s="623"/>
    </row>
    <row r="109" spans="4:4" ht="20.149999999999999" customHeight="1" x14ac:dyDescent="0.3">
      <c r="D109" s="623"/>
    </row>
    <row r="110" spans="4:4" ht="20.149999999999999" customHeight="1" x14ac:dyDescent="0.3">
      <c r="D110" s="623"/>
    </row>
    <row r="111" spans="4:4" ht="20.149999999999999" customHeight="1" x14ac:dyDescent="0.3">
      <c r="D111" s="623"/>
    </row>
    <row r="112" spans="4:4" ht="20.149999999999999" customHeight="1" x14ac:dyDescent="0.3">
      <c r="D112" s="623"/>
    </row>
    <row r="113" spans="4:4" ht="20.149999999999999" customHeight="1" x14ac:dyDescent="0.3">
      <c r="D113" s="623"/>
    </row>
    <row r="114" spans="4:4" ht="20.149999999999999" customHeight="1" x14ac:dyDescent="0.3">
      <c r="D114" s="623"/>
    </row>
  </sheetData>
  <mergeCells count="7">
    <mergeCell ref="B11:F11"/>
    <mergeCell ref="B2:F2"/>
    <mergeCell ref="A3:A7"/>
    <mergeCell ref="B3:F7"/>
    <mergeCell ref="B8:F8"/>
    <mergeCell ref="B9:F9"/>
    <mergeCell ref="B10:F10"/>
  </mergeCells>
  <hyperlinks>
    <hyperlink ref="D1" location="Summary!A1" display="Back to Summary" xr:uid="{637EDC83-0BBB-43E6-96C6-667B6A96AEDB}"/>
    <hyperlink ref="F1" location="'E2E Scenarios'!A1" display="Back to E2E Scenarios" xr:uid="{05AE9498-D788-4A08-BEB5-0A512FA94904}"/>
  </hyperlinks>
  <pageMargins left="0.70866141732283505" right="0.70866141732283505" top="0.94488188976377996" bottom="0.74803149606299202" header="0.31496062992126" footer="0.31496062992126"/>
  <pageSetup paperSize="9" scale="47" fitToHeight="0" orientation="landscape" r:id="rId1"/>
  <headerFooter>
    <oddFooter>&amp;RPage &amp;P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2369B-85D5-4F06-8DF5-6D2B21A2AA36}">
  <dimension ref="A1:M113"/>
  <sheetViews>
    <sheetView showGridLines="0" showRuler="0" zoomScaleNormal="100" zoomScalePageLayoutView="150" workbookViewId="0">
      <pane xSplit="6" topLeftCell="M1" activePane="topRight" state="frozen"/>
      <selection pane="topRight" activeCell="F1" sqref="F1"/>
    </sheetView>
  </sheetViews>
  <sheetFormatPr defaultColWidth="8.81640625" defaultRowHeight="20.149999999999999" customHeight="1" x14ac:dyDescent="0.3"/>
  <cols>
    <col min="1" max="1" width="17.54296875" style="622" bestFit="1" customWidth="1"/>
    <col min="2" max="2" width="32.81640625" style="622" customWidth="1"/>
    <col min="3" max="3" width="13.54296875" style="592" bestFit="1" customWidth="1"/>
    <col min="4" max="4" width="51.26953125" style="592" customWidth="1"/>
    <col min="5" max="5" width="22.1796875" style="592" bestFit="1" customWidth="1"/>
    <col min="6" max="6" width="42" style="592" customWidth="1"/>
    <col min="7" max="7" width="41.7265625" style="592" customWidth="1"/>
    <col min="8" max="8" width="32.453125" style="592" customWidth="1"/>
    <col min="9" max="9" width="25.26953125" style="592" customWidth="1"/>
    <col min="10" max="10" width="28" style="592" customWidth="1"/>
    <col min="11" max="11" width="27.7265625" style="592" bestFit="1" customWidth="1"/>
    <col min="12" max="12" width="29.81640625" style="592" bestFit="1" customWidth="1"/>
    <col min="13" max="13" width="65" style="592" customWidth="1"/>
    <col min="14" max="16384" width="8.81640625" style="592"/>
  </cols>
  <sheetData>
    <row r="1" spans="1:13" ht="39" customHeight="1" x14ac:dyDescent="0.3">
      <c r="A1" s="257" t="s">
        <v>239</v>
      </c>
      <c r="B1" s="589" t="s">
        <v>1032</v>
      </c>
      <c r="C1" s="590"/>
      <c r="D1" s="449" t="s">
        <v>956</v>
      </c>
      <c r="E1" s="123"/>
      <c r="F1" s="449" t="s">
        <v>974</v>
      </c>
      <c r="G1" s="590"/>
      <c r="H1" s="590"/>
      <c r="I1" s="590"/>
      <c r="J1" s="590"/>
      <c r="K1" s="590"/>
      <c r="L1" s="591"/>
    </row>
    <row r="2" spans="1:13" ht="24" customHeight="1" x14ac:dyDescent="0.3">
      <c r="A2" s="257" t="s">
        <v>240</v>
      </c>
      <c r="B2" s="809" t="s">
        <v>1033</v>
      </c>
      <c r="C2" s="810"/>
      <c r="D2" s="810"/>
      <c r="E2" s="810"/>
      <c r="F2" s="810"/>
      <c r="G2" s="590"/>
      <c r="H2" s="590"/>
      <c r="I2" s="590"/>
      <c r="J2" s="590"/>
      <c r="K2" s="590"/>
      <c r="L2" s="591"/>
    </row>
    <row r="3" spans="1:13" ht="12" x14ac:dyDescent="0.3">
      <c r="A3" s="772" t="s">
        <v>24</v>
      </c>
      <c r="B3" s="811" t="s">
        <v>1157</v>
      </c>
      <c r="C3" s="812"/>
      <c r="D3" s="812"/>
      <c r="E3" s="812"/>
      <c r="F3" s="812"/>
      <c r="G3" s="593"/>
      <c r="H3" s="593"/>
      <c r="I3" s="593"/>
      <c r="J3" s="593"/>
      <c r="K3" s="593"/>
      <c r="L3" s="594"/>
    </row>
    <row r="4" spans="1:13" ht="12" x14ac:dyDescent="0.3">
      <c r="A4" s="773"/>
      <c r="B4" s="813"/>
      <c r="C4" s="814"/>
      <c r="D4" s="814"/>
      <c r="E4" s="814"/>
      <c r="F4" s="814"/>
      <c r="G4" s="595"/>
      <c r="H4" s="595"/>
      <c r="I4" s="595"/>
      <c r="J4" s="595"/>
      <c r="K4" s="595"/>
      <c r="L4" s="596"/>
    </row>
    <row r="5" spans="1:13" ht="12" x14ac:dyDescent="0.3">
      <c r="A5" s="773"/>
      <c r="B5" s="813"/>
      <c r="C5" s="814"/>
      <c r="D5" s="814"/>
      <c r="E5" s="814"/>
      <c r="F5" s="814"/>
      <c r="G5" s="595"/>
      <c r="H5" s="595"/>
      <c r="I5" s="595"/>
      <c r="J5" s="595"/>
      <c r="K5" s="595"/>
      <c r="L5" s="596"/>
    </row>
    <row r="6" spans="1:13" ht="12" x14ac:dyDescent="0.3">
      <c r="A6" s="773"/>
      <c r="B6" s="813"/>
      <c r="C6" s="814"/>
      <c r="D6" s="814"/>
      <c r="E6" s="814"/>
      <c r="F6" s="814"/>
      <c r="G6" s="595"/>
      <c r="H6" s="595"/>
      <c r="I6" s="595"/>
      <c r="J6" s="595"/>
      <c r="K6" s="595"/>
      <c r="L6" s="596"/>
    </row>
    <row r="7" spans="1:13" ht="12" x14ac:dyDescent="0.3">
      <c r="A7" s="774"/>
      <c r="B7" s="815"/>
      <c r="C7" s="816"/>
      <c r="D7" s="816"/>
      <c r="E7" s="816"/>
      <c r="F7" s="816"/>
      <c r="G7" s="597"/>
      <c r="H7" s="597"/>
      <c r="I7" s="597"/>
      <c r="J7" s="597"/>
      <c r="K7" s="597"/>
      <c r="L7" s="598"/>
    </row>
    <row r="8" spans="1:13" ht="14.5" x14ac:dyDescent="0.3">
      <c r="A8" s="257" t="s">
        <v>242</v>
      </c>
      <c r="B8" s="809" t="s">
        <v>842</v>
      </c>
      <c r="C8" s="810"/>
      <c r="D8" s="810"/>
      <c r="E8" s="810"/>
      <c r="F8" s="810"/>
      <c r="G8" s="599"/>
      <c r="H8" s="599"/>
      <c r="I8" s="599"/>
      <c r="J8" s="599"/>
      <c r="K8" s="599"/>
      <c r="L8" s="600"/>
    </row>
    <row r="9" spans="1:13" ht="48" customHeight="1" x14ac:dyDescent="0.3">
      <c r="A9" s="257" t="s">
        <v>244</v>
      </c>
      <c r="B9" s="809" t="s">
        <v>1158</v>
      </c>
      <c r="C9" s="810"/>
      <c r="D9" s="810"/>
      <c r="E9" s="810"/>
      <c r="F9" s="810"/>
      <c r="G9" s="601"/>
      <c r="H9" s="602"/>
      <c r="I9" s="602"/>
      <c r="J9" s="602"/>
      <c r="K9" s="602"/>
      <c r="L9" s="603"/>
    </row>
    <row r="10" spans="1:13" ht="55.5" customHeight="1" x14ac:dyDescent="0.3">
      <c r="A10" s="257" t="s">
        <v>246</v>
      </c>
      <c r="B10" s="809" t="s">
        <v>1159</v>
      </c>
      <c r="C10" s="810"/>
      <c r="D10" s="810"/>
      <c r="E10" s="810"/>
      <c r="F10" s="810"/>
      <c r="G10" s="590"/>
      <c r="H10" s="590"/>
      <c r="I10" s="590"/>
      <c r="J10" s="590"/>
      <c r="K10" s="590"/>
      <c r="L10" s="591"/>
    </row>
    <row r="11" spans="1:13" ht="14.5" x14ac:dyDescent="0.3">
      <c r="A11" s="257" t="s">
        <v>248</v>
      </c>
      <c r="B11" s="809" t="s">
        <v>52</v>
      </c>
      <c r="C11" s="810"/>
      <c r="D11" s="810"/>
      <c r="E11" s="810"/>
      <c r="F11" s="810"/>
      <c r="G11" s="590"/>
      <c r="H11" s="590"/>
      <c r="I11" s="590"/>
      <c r="J11" s="590"/>
      <c r="K11" s="590"/>
      <c r="L11" s="591"/>
    </row>
    <row r="12" spans="1:13" ht="20.149999999999999" customHeight="1" x14ac:dyDescent="0.3">
      <c r="A12" s="604" t="s">
        <v>249</v>
      </c>
      <c r="B12" s="605"/>
      <c r="C12" s="605"/>
      <c r="D12" s="605"/>
      <c r="E12" s="605"/>
      <c r="F12" s="605"/>
      <c r="G12" s="605"/>
      <c r="H12" s="605"/>
      <c r="I12" s="605"/>
      <c r="J12" s="605"/>
      <c r="K12" s="605"/>
      <c r="L12" s="606"/>
    </row>
    <row r="13" spans="1:13" s="145" customFormat="1" ht="41.25" customHeight="1" x14ac:dyDescent="0.35">
      <c r="A13" s="242" t="s">
        <v>246</v>
      </c>
      <c r="B13" s="242" t="s">
        <v>250</v>
      </c>
      <c r="C13" s="260" t="s">
        <v>437</v>
      </c>
      <c r="D13" s="242" t="s">
        <v>252</v>
      </c>
      <c r="E13" s="242" t="s">
        <v>253</v>
      </c>
      <c r="F13" s="242" t="s">
        <v>254</v>
      </c>
      <c r="G13" s="242" t="s">
        <v>255</v>
      </c>
      <c r="H13" s="242" t="s">
        <v>256</v>
      </c>
      <c r="I13" s="242" t="s">
        <v>257</v>
      </c>
      <c r="J13" s="242" t="s">
        <v>258</v>
      </c>
      <c r="K13" s="242" t="s">
        <v>259</v>
      </c>
      <c r="L13" s="242" t="s">
        <v>438</v>
      </c>
      <c r="M13" s="588" t="s">
        <v>25</v>
      </c>
    </row>
    <row r="14" spans="1:13" s="614" customFormat="1" ht="48" x14ac:dyDescent="0.35">
      <c r="A14" s="645" t="s">
        <v>1160</v>
      </c>
      <c r="B14" s="645" t="s">
        <v>1161</v>
      </c>
      <c r="C14" s="609" t="s">
        <v>53</v>
      </c>
      <c r="D14" s="645" t="s">
        <v>1162</v>
      </c>
      <c r="E14" s="646" t="s">
        <v>696</v>
      </c>
      <c r="F14" s="645" t="s">
        <v>1163</v>
      </c>
      <c r="G14" s="645" t="s">
        <v>1164</v>
      </c>
      <c r="H14" s="647" t="s">
        <v>52</v>
      </c>
      <c r="I14" s="645" t="s">
        <v>52</v>
      </c>
      <c r="J14" s="648" t="s">
        <v>52</v>
      </c>
      <c r="K14" s="648" t="s">
        <v>52</v>
      </c>
      <c r="L14" s="648" t="s">
        <v>52</v>
      </c>
      <c r="M14" s="649"/>
    </row>
    <row r="15" spans="1:13" s="614" customFormat="1" ht="60" x14ac:dyDescent="0.35">
      <c r="A15" s="645" t="s">
        <v>1165</v>
      </c>
      <c r="B15" s="645" t="s">
        <v>1166</v>
      </c>
      <c r="C15" s="609" t="s">
        <v>53</v>
      </c>
      <c r="D15" s="650" t="s">
        <v>1167</v>
      </c>
      <c r="E15" s="646" t="s">
        <v>38</v>
      </c>
      <c r="F15" s="645" t="s">
        <v>52</v>
      </c>
      <c r="G15" s="645" t="s">
        <v>1168</v>
      </c>
      <c r="H15" s="647" t="s">
        <v>744</v>
      </c>
      <c r="I15" s="645" t="s">
        <v>1169</v>
      </c>
      <c r="J15" s="648" t="s">
        <v>52</v>
      </c>
      <c r="K15" s="645" t="s">
        <v>52</v>
      </c>
      <c r="L15" s="648" t="s">
        <v>52</v>
      </c>
      <c r="M15" s="650"/>
    </row>
    <row r="16" spans="1:13" s="620" customFormat="1" ht="72" x14ac:dyDescent="0.35">
      <c r="A16" s="645" t="s">
        <v>1170</v>
      </c>
      <c r="B16" s="651" t="s">
        <v>1171</v>
      </c>
      <c r="C16" s="609" t="s">
        <v>54</v>
      </c>
      <c r="D16" s="650" t="s">
        <v>1172</v>
      </c>
      <c r="E16" s="652" t="s">
        <v>35</v>
      </c>
      <c r="F16" s="645" t="s">
        <v>52</v>
      </c>
      <c r="G16" s="653" t="s">
        <v>1173</v>
      </c>
      <c r="H16" s="654" t="s">
        <v>52</v>
      </c>
      <c r="I16" s="654" t="s">
        <v>52</v>
      </c>
      <c r="J16" s="645" t="s">
        <v>52</v>
      </c>
      <c r="K16" s="645" t="s">
        <v>52</v>
      </c>
      <c r="L16" s="645">
        <v>202</v>
      </c>
      <c r="M16" s="655"/>
    </row>
    <row r="17" spans="1:12" s="620" customFormat="1" ht="12" x14ac:dyDescent="0.35">
      <c r="A17" s="619"/>
      <c r="B17" s="608"/>
      <c r="C17" s="608"/>
      <c r="D17" s="610"/>
      <c r="E17" s="608"/>
      <c r="F17" s="608"/>
      <c r="G17" s="617"/>
      <c r="H17" s="608"/>
      <c r="I17" s="608"/>
      <c r="J17" s="608"/>
      <c r="K17" s="608"/>
      <c r="L17" s="619"/>
    </row>
    <row r="18" spans="1:12" s="620" customFormat="1" ht="12" x14ac:dyDescent="0.35">
      <c r="A18" s="619"/>
      <c r="B18" s="608"/>
      <c r="C18" s="608"/>
      <c r="D18" s="610"/>
      <c r="E18" s="608"/>
      <c r="F18" s="608"/>
      <c r="G18" s="617"/>
      <c r="H18" s="608"/>
      <c r="I18" s="608"/>
      <c r="J18" s="608"/>
      <c r="K18" s="608"/>
      <c r="L18" s="619"/>
    </row>
    <row r="19" spans="1:12" ht="20.149999999999999" customHeight="1" x14ac:dyDescent="0.3">
      <c r="D19" s="623"/>
    </row>
    <row r="20" spans="1:12" ht="20.149999999999999" customHeight="1" x14ac:dyDescent="0.3">
      <c r="D20" s="623"/>
    </row>
    <row r="21" spans="1:12" ht="20.149999999999999" customHeight="1" x14ac:dyDescent="0.3">
      <c r="D21" s="623"/>
    </row>
    <row r="22" spans="1:12" ht="20.149999999999999" customHeight="1" x14ac:dyDescent="0.3">
      <c r="D22" s="623"/>
    </row>
    <row r="23" spans="1:12" ht="20.149999999999999" customHeight="1" x14ac:dyDescent="0.3">
      <c r="D23" s="623"/>
    </row>
    <row r="24" spans="1:12" ht="20.149999999999999" customHeight="1" x14ac:dyDescent="0.3">
      <c r="D24" s="623"/>
    </row>
    <row r="25" spans="1:12" ht="20.149999999999999" customHeight="1" x14ac:dyDescent="0.3">
      <c r="D25" s="623"/>
    </row>
    <row r="26" spans="1:12" ht="20.149999999999999" customHeight="1" x14ac:dyDescent="0.3">
      <c r="D26" s="623"/>
    </row>
    <row r="27" spans="1:12" ht="20.149999999999999" customHeight="1" x14ac:dyDescent="0.3">
      <c r="D27" s="623"/>
    </row>
    <row r="28" spans="1:12" ht="20.149999999999999" customHeight="1" x14ac:dyDescent="0.3">
      <c r="D28" s="623"/>
    </row>
    <row r="29" spans="1:12" ht="20.149999999999999" customHeight="1" x14ac:dyDescent="0.3">
      <c r="D29" s="623"/>
    </row>
    <row r="30" spans="1:12" ht="20.149999999999999" customHeight="1" x14ac:dyDescent="0.3">
      <c r="D30" s="623"/>
    </row>
    <row r="31" spans="1:12" ht="20.149999999999999" customHeight="1" x14ac:dyDescent="0.3">
      <c r="D31" s="623"/>
    </row>
    <row r="32" spans="1:12" ht="20.149999999999999" customHeight="1" x14ac:dyDescent="0.3">
      <c r="D32" s="623"/>
    </row>
    <row r="33" spans="4:4" ht="20.149999999999999" customHeight="1" x14ac:dyDescent="0.3">
      <c r="D33" s="623"/>
    </row>
    <row r="34" spans="4:4" ht="20.149999999999999" customHeight="1" x14ac:dyDescent="0.3">
      <c r="D34" s="623"/>
    </row>
    <row r="35" spans="4:4" ht="20.149999999999999" customHeight="1" x14ac:dyDescent="0.3">
      <c r="D35" s="623"/>
    </row>
    <row r="36" spans="4:4" ht="20.149999999999999" customHeight="1" x14ac:dyDescent="0.3">
      <c r="D36" s="623"/>
    </row>
    <row r="37" spans="4:4" ht="20.149999999999999" customHeight="1" x14ac:dyDescent="0.3">
      <c r="D37" s="623"/>
    </row>
    <row r="38" spans="4:4" ht="20.149999999999999" customHeight="1" x14ac:dyDescent="0.3">
      <c r="D38" s="623"/>
    </row>
    <row r="39" spans="4:4" ht="20.149999999999999" customHeight="1" x14ac:dyDescent="0.3">
      <c r="D39" s="623"/>
    </row>
    <row r="40" spans="4:4" ht="20.149999999999999" customHeight="1" x14ac:dyDescent="0.3">
      <c r="D40" s="623"/>
    </row>
    <row r="41" spans="4:4" ht="20.149999999999999" customHeight="1" x14ac:dyDescent="0.3">
      <c r="D41" s="623"/>
    </row>
    <row r="42" spans="4:4" ht="20.149999999999999" customHeight="1" x14ac:dyDescent="0.3">
      <c r="D42" s="623"/>
    </row>
    <row r="43" spans="4:4" ht="20.149999999999999" customHeight="1" x14ac:dyDescent="0.3">
      <c r="D43" s="623"/>
    </row>
    <row r="44" spans="4:4" ht="20.149999999999999" customHeight="1" x14ac:dyDescent="0.3">
      <c r="D44" s="623"/>
    </row>
    <row r="45" spans="4:4" ht="20.149999999999999" customHeight="1" x14ac:dyDescent="0.3">
      <c r="D45" s="623"/>
    </row>
    <row r="46" spans="4:4" ht="20.149999999999999" customHeight="1" x14ac:dyDescent="0.3">
      <c r="D46" s="623"/>
    </row>
    <row r="47" spans="4:4" ht="20.149999999999999" customHeight="1" x14ac:dyDescent="0.3">
      <c r="D47" s="623"/>
    </row>
    <row r="48" spans="4:4" ht="20.149999999999999" customHeight="1" x14ac:dyDescent="0.3">
      <c r="D48" s="623"/>
    </row>
    <row r="49" spans="4:4" ht="20.149999999999999" customHeight="1" x14ac:dyDescent="0.3">
      <c r="D49" s="623"/>
    </row>
    <row r="50" spans="4:4" ht="20.149999999999999" customHeight="1" x14ac:dyDescent="0.3">
      <c r="D50" s="623"/>
    </row>
    <row r="51" spans="4:4" ht="20.149999999999999" customHeight="1" x14ac:dyDescent="0.3">
      <c r="D51" s="623"/>
    </row>
    <row r="52" spans="4:4" ht="20.149999999999999" customHeight="1" x14ac:dyDescent="0.3">
      <c r="D52" s="623"/>
    </row>
    <row r="53" spans="4:4" ht="20.149999999999999" customHeight="1" x14ac:dyDescent="0.3">
      <c r="D53" s="623"/>
    </row>
    <row r="54" spans="4:4" ht="20.149999999999999" customHeight="1" x14ac:dyDescent="0.3">
      <c r="D54" s="623"/>
    </row>
    <row r="55" spans="4:4" ht="20.149999999999999" customHeight="1" x14ac:dyDescent="0.3">
      <c r="D55" s="623"/>
    </row>
    <row r="56" spans="4:4" ht="20.149999999999999" customHeight="1" x14ac:dyDescent="0.3">
      <c r="D56" s="623"/>
    </row>
    <row r="57" spans="4:4" ht="20.149999999999999" customHeight="1" x14ac:dyDescent="0.3">
      <c r="D57" s="623"/>
    </row>
    <row r="58" spans="4:4" ht="20.149999999999999" customHeight="1" x14ac:dyDescent="0.3">
      <c r="D58" s="623"/>
    </row>
    <row r="59" spans="4:4" ht="20.149999999999999" customHeight="1" x14ac:dyDescent="0.3">
      <c r="D59" s="623"/>
    </row>
    <row r="60" spans="4:4" ht="20.149999999999999" customHeight="1" x14ac:dyDescent="0.3">
      <c r="D60" s="623"/>
    </row>
    <row r="61" spans="4:4" ht="20.149999999999999" customHeight="1" x14ac:dyDescent="0.3">
      <c r="D61" s="623"/>
    </row>
    <row r="62" spans="4:4" ht="20.149999999999999" customHeight="1" x14ac:dyDescent="0.3">
      <c r="D62" s="623"/>
    </row>
    <row r="63" spans="4:4" ht="20.149999999999999" customHeight="1" x14ac:dyDescent="0.3">
      <c r="D63" s="623"/>
    </row>
    <row r="64" spans="4:4" ht="20.149999999999999" customHeight="1" x14ac:dyDescent="0.3">
      <c r="D64" s="623"/>
    </row>
    <row r="65" spans="4:4" ht="20.149999999999999" customHeight="1" x14ac:dyDescent="0.3">
      <c r="D65" s="623"/>
    </row>
    <row r="66" spans="4:4" ht="20.149999999999999" customHeight="1" x14ac:dyDescent="0.3">
      <c r="D66" s="623"/>
    </row>
    <row r="67" spans="4:4" ht="20.149999999999999" customHeight="1" x14ac:dyDescent="0.3">
      <c r="D67" s="623"/>
    </row>
    <row r="68" spans="4:4" ht="20.149999999999999" customHeight="1" x14ac:dyDescent="0.3">
      <c r="D68" s="623"/>
    </row>
    <row r="69" spans="4:4" ht="20.149999999999999" customHeight="1" x14ac:dyDescent="0.3">
      <c r="D69" s="623"/>
    </row>
    <row r="70" spans="4:4" ht="20.149999999999999" customHeight="1" x14ac:dyDescent="0.3">
      <c r="D70" s="623"/>
    </row>
    <row r="71" spans="4:4" ht="20.149999999999999" customHeight="1" x14ac:dyDescent="0.3">
      <c r="D71" s="623"/>
    </row>
    <row r="72" spans="4:4" ht="20.149999999999999" customHeight="1" x14ac:dyDescent="0.3">
      <c r="D72" s="623"/>
    </row>
    <row r="73" spans="4:4" ht="20.149999999999999" customHeight="1" x14ac:dyDescent="0.3">
      <c r="D73" s="623"/>
    </row>
    <row r="74" spans="4:4" ht="20.149999999999999" customHeight="1" x14ac:dyDescent="0.3">
      <c r="D74" s="623"/>
    </row>
    <row r="75" spans="4:4" ht="20.149999999999999" customHeight="1" x14ac:dyDescent="0.3">
      <c r="D75" s="623"/>
    </row>
    <row r="76" spans="4:4" ht="20.149999999999999" customHeight="1" x14ac:dyDescent="0.3">
      <c r="D76" s="623"/>
    </row>
    <row r="77" spans="4:4" ht="20.149999999999999" customHeight="1" x14ac:dyDescent="0.3">
      <c r="D77" s="623"/>
    </row>
    <row r="78" spans="4:4" ht="20.149999999999999" customHeight="1" x14ac:dyDescent="0.3">
      <c r="D78" s="623"/>
    </row>
    <row r="79" spans="4:4" ht="20.149999999999999" customHeight="1" x14ac:dyDescent="0.3">
      <c r="D79" s="623"/>
    </row>
    <row r="80" spans="4:4" ht="20.149999999999999" customHeight="1" x14ac:dyDescent="0.3">
      <c r="D80" s="623"/>
    </row>
    <row r="81" spans="4:4" ht="20.149999999999999" customHeight="1" x14ac:dyDescent="0.3">
      <c r="D81" s="623"/>
    </row>
    <row r="82" spans="4:4" ht="20.149999999999999" customHeight="1" x14ac:dyDescent="0.3">
      <c r="D82" s="623"/>
    </row>
    <row r="83" spans="4:4" ht="20.149999999999999" customHeight="1" x14ac:dyDescent="0.3">
      <c r="D83" s="623"/>
    </row>
    <row r="84" spans="4:4" ht="20.149999999999999" customHeight="1" x14ac:dyDescent="0.3">
      <c r="D84" s="623"/>
    </row>
    <row r="85" spans="4:4" ht="20.149999999999999" customHeight="1" x14ac:dyDescent="0.3">
      <c r="D85" s="623"/>
    </row>
    <row r="86" spans="4:4" ht="20.149999999999999" customHeight="1" x14ac:dyDescent="0.3">
      <c r="D86" s="623"/>
    </row>
    <row r="87" spans="4:4" ht="20.149999999999999" customHeight="1" x14ac:dyDescent="0.3">
      <c r="D87" s="623"/>
    </row>
    <row r="88" spans="4:4" ht="20.149999999999999" customHeight="1" x14ac:dyDescent="0.3">
      <c r="D88" s="623"/>
    </row>
    <row r="89" spans="4:4" ht="20.149999999999999" customHeight="1" x14ac:dyDescent="0.3">
      <c r="D89" s="623"/>
    </row>
    <row r="90" spans="4:4" ht="20.149999999999999" customHeight="1" x14ac:dyDescent="0.3">
      <c r="D90" s="623"/>
    </row>
    <row r="91" spans="4:4" ht="20.149999999999999" customHeight="1" x14ac:dyDescent="0.3">
      <c r="D91" s="623"/>
    </row>
    <row r="92" spans="4:4" ht="20.149999999999999" customHeight="1" x14ac:dyDescent="0.3">
      <c r="D92" s="623"/>
    </row>
    <row r="93" spans="4:4" ht="20.149999999999999" customHeight="1" x14ac:dyDescent="0.3">
      <c r="D93" s="623"/>
    </row>
    <row r="94" spans="4:4" ht="20.149999999999999" customHeight="1" x14ac:dyDescent="0.3">
      <c r="D94" s="623"/>
    </row>
    <row r="95" spans="4:4" ht="20.149999999999999" customHeight="1" x14ac:dyDescent="0.3">
      <c r="D95" s="623"/>
    </row>
    <row r="96" spans="4:4" ht="20.149999999999999" customHeight="1" x14ac:dyDescent="0.3">
      <c r="D96" s="623"/>
    </row>
    <row r="97" spans="4:4" ht="20.149999999999999" customHeight="1" x14ac:dyDescent="0.3">
      <c r="D97" s="623"/>
    </row>
    <row r="98" spans="4:4" ht="20.149999999999999" customHeight="1" x14ac:dyDescent="0.3">
      <c r="D98" s="623"/>
    </row>
    <row r="99" spans="4:4" ht="20.149999999999999" customHeight="1" x14ac:dyDescent="0.3">
      <c r="D99" s="623"/>
    </row>
    <row r="100" spans="4:4" ht="20.149999999999999" customHeight="1" x14ac:dyDescent="0.3">
      <c r="D100" s="623"/>
    </row>
    <row r="101" spans="4:4" ht="20.149999999999999" customHeight="1" x14ac:dyDescent="0.3">
      <c r="D101" s="623"/>
    </row>
    <row r="102" spans="4:4" ht="20.149999999999999" customHeight="1" x14ac:dyDescent="0.3">
      <c r="D102" s="623"/>
    </row>
    <row r="103" spans="4:4" ht="20.149999999999999" customHeight="1" x14ac:dyDescent="0.3">
      <c r="D103" s="623"/>
    </row>
    <row r="104" spans="4:4" ht="20.149999999999999" customHeight="1" x14ac:dyDescent="0.3">
      <c r="D104" s="623"/>
    </row>
    <row r="105" spans="4:4" ht="20.149999999999999" customHeight="1" x14ac:dyDescent="0.3">
      <c r="D105" s="623"/>
    </row>
    <row r="106" spans="4:4" ht="20.149999999999999" customHeight="1" x14ac:dyDescent="0.3">
      <c r="D106" s="623"/>
    </row>
    <row r="107" spans="4:4" ht="20.149999999999999" customHeight="1" x14ac:dyDescent="0.3">
      <c r="D107" s="623"/>
    </row>
    <row r="108" spans="4:4" ht="20.149999999999999" customHeight="1" x14ac:dyDescent="0.3">
      <c r="D108" s="623"/>
    </row>
    <row r="109" spans="4:4" ht="20.149999999999999" customHeight="1" x14ac:dyDescent="0.3">
      <c r="D109" s="623"/>
    </row>
    <row r="110" spans="4:4" ht="20.149999999999999" customHeight="1" x14ac:dyDescent="0.3">
      <c r="D110" s="623"/>
    </row>
    <row r="111" spans="4:4" ht="20.149999999999999" customHeight="1" x14ac:dyDescent="0.3">
      <c r="D111" s="623"/>
    </row>
    <row r="112" spans="4:4" ht="20.149999999999999" customHeight="1" x14ac:dyDescent="0.3">
      <c r="D112" s="623"/>
    </row>
    <row r="113" spans="4:4" ht="20.149999999999999" customHeight="1" x14ac:dyDescent="0.3">
      <c r="D113" s="623"/>
    </row>
  </sheetData>
  <mergeCells count="7">
    <mergeCell ref="B11:F11"/>
    <mergeCell ref="B2:F2"/>
    <mergeCell ref="A3:A7"/>
    <mergeCell ref="B3:F7"/>
    <mergeCell ref="B8:F8"/>
    <mergeCell ref="B9:F9"/>
    <mergeCell ref="B10:F10"/>
  </mergeCells>
  <hyperlinks>
    <hyperlink ref="D1" location="Summary!A1" display="Back to Summary" xr:uid="{40E59BBB-118E-4F71-A9E9-3E945ABB64B0}"/>
    <hyperlink ref="F1" location="'E2E Scenarios'!A1" display="Back to E2E Scenarios" xr:uid="{E4F5B26C-0000-4747-92F6-092351DBC492}"/>
  </hyperlinks>
  <pageMargins left="0.70866141732283505" right="0.70866141732283505" top="0.94488188976377996" bottom="0.74803149606299202" header="0.31496062992126" footer="0.31496062992126"/>
  <pageSetup paperSize="9" scale="47" fitToHeight="0" orientation="landscape" r:id="rId1"/>
  <headerFooter>
    <oddFooter>&amp;RPage &amp;P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04C12-A0B9-4D43-BC0F-DE503ACAF1A8}">
  <dimension ref="A1:O112"/>
  <sheetViews>
    <sheetView showGridLines="0" showRuler="0" zoomScaleNormal="100" zoomScalePageLayoutView="170" workbookViewId="0">
      <pane xSplit="6" topLeftCell="L1" activePane="topRight" state="frozen"/>
      <selection pane="topRight"/>
    </sheetView>
  </sheetViews>
  <sheetFormatPr defaultColWidth="10.54296875" defaultRowHeight="20.149999999999999" customHeight="1" x14ac:dyDescent="0.3"/>
  <cols>
    <col min="1" max="1" width="17.1796875" style="377" bestFit="1" customWidth="1"/>
    <col min="2" max="2" width="39.1796875" style="377" customWidth="1"/>
    <col min="3" max="3" width="13.54296875" style="377" bestFit="1" customWidth="1"/>
    <col min="4" max="4" width="46.54296875" style="348" customWidth="1"/>
    <col min="5" max="5" width="17.1796875" style="348" bestFit="1" customWidth="1"/>
    <col min="6" max="6" width="43.81640625" style="348" customWidth="1"/>
    <col min="7" max="7" width="46.26953125" style="348" customWidth="1"/>
    <col min="8" max="8" width="22.1796875" style="348" bestFit="1" customWidth="1"/>
    <col min="9" max="9" width="30.453125" style="348" bestFit="1" customWidth="1"/>
    <col min="10" max="10" width="22.26953125" style="348" bestFit="1" customWidth="1"/>
    <col min="11" max="11" width="28.7265625" style="348" bestFit="1" customWidth="1"/>
    <col min="12" max="12" width="22.54296875" style="348" bestFit="1" customWidth="1"/>
    <col min="13" max="13" width="55.7265625" style="348" customWidth="1"/>
    <col min="14" max="14" width="20.26953125" style="348" bestFit="1" customWidth="1"/>
    <col min="15" max="15" width="47.81640625" style="348" customWidth="1"/>
    <col min="16" max="16384" width="10.54296875" style="348"/>
  </cols>
  <sheetData>
    <row r="1" spans="1:15" ht="39" customHeight="1" x14ac:dyDescent="0.3">
      <c r="A1" s="257" t="s">
        <v>239</v>
      </c>
      <c r="B1" s="342" t="s">
        <v>231</v>
      </c>
      <c r="C1" s="343"/>
      <c r="D1" s="449" t="s">
        <v>956</v>
      </c>
      <c r="E1" s="344"/>
      <c r="F1" s="449" t="s">
        <v>974</v>
      </c>
      <c r="G1" s="345"/>
      <c r="H1" s="345"/>
      <c r="I1" s="345"/>
      <c r="J1" s="345"/>
      <c r="K1" s="345"/>
      <c r="L1" s="345"/>
      <c r="M1" s="345"/>
      <c r="N1" s="346"/>
      <c r="O1" s="347"/>
    </row>
    <row r="2" spans="1:15" ht="14.5" x14ac:dyDescent="0.3">
      <c r="A2" s="257" t="s">
        <v>240</v>
      </c>
      <c r="B2" s="817" t="s">
        <v>232</v>
      </c>
      <c r="C2" s="818"/>
      <c r="D2" s="818"/>
      <c r="E2" s="818"/>
      <c r="F2" s="818"/>
      <c r="G2" s="345"/>
      <c r="H2" s="345"/>
      <c r="I2" s="345"/>
      <c r="J2" s="345"/>
      <c r="K2" s="345"/>
      <c r="L2" s="345"/>
      <c r="M2" s="345"/>
      <c r="N2" s="346"/>
      <c r="O2" s="347"/>
    </row>
    <row r="3" spans="1:15" ht="20.149999999999999" customHeight="1" x14ac:dyDescent="0.3">
      <c r="A3" s="772" t="s">
        <v>24</v>
      </c>
      <c r="B3" s="821" t="s">
        <v>779</v>
      </c>
      <c r="C3" s="822"/>
      <c r="D3" s="822"/>
      <c r="E3" s="822"/>
      <c r="F3" s="822"/>
      <c r="G3" s="349"/>
      <c r="H3" s="349"/>
      <c r="I3" s="349"/>
      <c r="J3" s="349"/>
      <c r="K3" s="349"/>
      <c r="L3" s="349"/>
      <c r="M3" s="349"/>
      <c r="N3" s="350"/>
      <c r="O3" s="351"/>
    </row>
    <row r="4" spans="1:15" ht="11.25" customHeight="1" x14ac:dyDescent="0.3">
      <c r="A4" s="773"/>
      <c r="B4" s="823"/>
      <c r="C4" s="824"/>
      <c r="D4" s="824"/>
      <c r="E4" s="824"/>
      <c r="F4" s="824"/>
      <c r="G4" s="352"/>
      <c r="H4" s="352"/>
      <c r="I4" s="352"/>
      <c r="J4" s="352"/>
      <c r="K4" s="352"/>
      <c r="L4" s="352"/>
      <c r="M4" s="352"/>
      <c r="O4" s="353"/>
    </row>
    <row r="5" spans="1:15" ht="12" x14ac:dyDescent="0.3">
      <c r="A5" s="773"/>
      <c r="B5" s="823"/>
      <c r="C5" s="824"/>
      <c r="D5" s="824"/>
      <c r="E5" s="824"/>
      <c r="F5" s="824"/>
      <c r="G5" s="352"/>
      <c r="H5" s="352"/>
      <c r="I5" s="352"/>
      <c r="J5" s="352"/>
      <c r="K5" s="352"/>
      <c r="L5" s="352"/>
      <c r="M5" s="352"/>
      <c r="O5" s="353"/>
    </row>
    <row r="6" spans="1:15" ht="12.75" customHeight="1" x14ac:dyDescent="0.3">
      <c r="A6" s="773"/>
      <c r="B6" s="823"/>
      <c r="C6" s="824"/>
      <c r="D6" s="824"/>
      <c r="E6" s="824"/>
      <c r="F6" s="824"/>
      <c r="G6" s="352"/>
      <c r="H6" s="352"/>
      <c r="I6" s="352"/>
      <c r="J6" s="352"/>
      <c r="K6" s="352"/>
      <c r="L6" s="352"/>
      <c r="M6" s="354"/>
      <c r="N6" s="355"/>
      <c r="O6" s="355"/>
    </row>
    <row r="7" spans="1:15" ht="13.5" customHeight="1" x14ac:dyDescent="0.3">
      <c r="A7" s="774"/>
      <c r="B7" s="825"/>
      <c r="C7" s="826"/>
      <c r="D7" s="826"/>
      <c r="E7" s="826"/>
      <c r="F7" s="826"/>
      <c r="G7" s="356"/>
      <c r="H7" s="356"/>
      <c r="I7" s="356"/>
      <c r="J7" s="356"/>
      <c r="K7" s="356"/>
      <c r="L7" s="356"/>
      <c r="M7" s="357"/>
    </row>
    <row r="8" spans="1:15" ht="14.5" x14ac:dyDescent="0.3">
      <c r="A8" s="257" t="s">
        <v>242</v>
      </c>
      <c r="B8" s="817" t="s">
        <v>780</v>
      </c>
      <c r="C8" s="818"/>
      <c r="D8" s="818"/>
      <c r="E8" s="818"/>
      <c r="F8" s="818"/>
      <c r="G8" s="345"/>
      <c r="H8" s="345"/>
      <c r="I8" s="345"/>
      <c r="J8" s="345"/>
      <c r="K8" s="345"/>
      <c r="L8" s="345"/>
      <c r="M8" s="345"/>
      <c r="N8" s="346"/>
      <c r="O8" s="347"/>
    </row>
    <row r="9" spans="1:15" ht="61.5" customHeight="1" x14ac:dyDescent="0.3">
      <c r="A9" s="257" t="s">
        <v>244</v>
      </c>
      <c r="B9" s="817" t="s">
        <v>781</v>
      </c>
      <c r="C9" s="818"/>
      <c r="D9" s="818"/>
      <c r="E9" s="818"/>
      <c r="F9" s="818"/>
      <c r="G9" s="343"/>
      <c r="H9" s="343"/>
      <c r="I9" s="358"/>
      <c r="J9" s="358"/>
      <c r="K9" s="358"/>
      <c r="L9" s="358"/>
      <c r="M9" s="358"/>
      <c r="N9" s="346"/>
      <c r="O9" s="347"/>
    </row>
    <row r="10" spans="1:15" ht="45.75" customHeight="1" x14ac:dyDescent="0.3">
      <c r="A10" s="257" t="s">
        <v>246</v>
      </c>
      <c r="B10" s="817" t="s">
        <v>782</v>
      </c>
      <c r="C10" s="818"/>
      <c r="D10" s="818"/>
      <c r="E10" s="818"/>
      <c r="F10" s="818"/>
      <c r="G10" s="345"/>
      <c r="H10" s="345"/>
      <c r="I10" s="345"/>
      <c r="J10" s="345"/>
      <c r="K10" s="345"/>
      <c r="L10" s="345"/>
      <c r="M10" s="345"/>
      <c r="N10" s="346"/>
      <c r="O10" s="347"/>
    </row>
    <row r="11" spans="1:15" ht="14.5" x14ac:dyDescent="0.3">
      <c r="A11" s="257" t="s">
        <v>248</v>
      </c>
      <c r="B11" s="817" t="s">
        <v>52</v>
      </c>
      <c r="C11" s="818"/>
      <c r="D11" s="818"/>
      <c r="E11" s="818"/>
      <c r="F11" s="818"/>
      <c r="G11" s="345"/>
      <c r="H11" s="345"/>
      <c r="I11" s="345"/>
      <c r="J11" s="345"/>
      <c r="K11" s="345"/>
      <c r="L11" s="345"/>
      <c r="M11" s="345"/>
      <c r="N11" s="346"/>
      <c r="O11" s="347"/>
    </row>
    <row r="12" spans="1:15" ht="20.149999999999999" customHeight="1" x14ac:dyDescent="0.3">
      <c r="A12" s="819" t="s">
        <v>249</v>
      </c>
      <c r="B12" s="820"/>
      <c r="C12" s="820"/>
      <c r="D12" s="820"/>
      <c r="E12" s="820"/>
      <c r="F12" s="820"/>
      <c r="G12" s="820"/>
      <c r="H12" s="820"/>
      <c r="I12" s="820"/>
      <c r="J12" s="820"/>
      <c r="K12" s="820"/>
      <c r="L12" s="820"/>
      <c r="M12" s="820"/>
      <c r="N12" s="346"/>
      <c r="O12" s="347"/>
    </row>
    <row r="13" spans="1:15" s="359" customFormat="1" ht="29" x14ac:dyDescent="0.35">
      <c r="A13" s="242" t="s">
        <v>246</v>
      </c>
      <c r="B13" s="242" t="s">
        <v>250</v>
      </c>
      <c r="C13" s="260" t="s">
        <v>437</v>
      </c>
      <c r="D13" s="242" t="s">
        <v>252</v>
      </c>
      <c r="E13" s="242" t="s">
        <v>253</v>
      </c>
      <c r="F13" s="242" t="s">
        <v>254</v>
      </c>
      <c r="G13" s="242" t="s">
        <v>255</v>
      </c>
      <c r="H13" s="242" t="s">
        <v>256</v>
      </c>
      <c r="I13" s="242" t="s">
        <v>257</v>
      </c>
      <c r="J13" s="242" t="s">
        <v>258</v>
      </c>
      <c r="K13" s="242" t="s">
        <v>259</v>
      </c>
      <c r="L13" s="242" t="s">
        <v>438</v>
      </c>
      <c r="M13" s="588" t="s">
        <v>25</v>
      </c>
    </row>
    <row r="14" spans="1:15" s="359" customFormat="1" ht="36" x14ac:dyDescent="0.35">
      <c r="A14" s="360" t="s">
        <v>783</v>
      </c>
      <c r="B14" s="360" t="s">
        <v>784</v>
      </c>
      <c r="C14" s="361" t="s">
        <v>53</v>
      </c>
      <c r="D14" s="360" t="s">
        <v>785</v>
      </c>
      <c r="E14" s="362" t="s">
        <v>276</v>
      </c>
      <c r="F14" s="360" t="s">
        <v>786</v>
      </c>
      <c r="G14" s="360" t="s">
        <v>787</v>
      </c>
      <c r="H14" s="363" t="s">
        <v>788</v>
      </c>
      <c r="I14" s="360" t="s">
        <v>789</v>
      </c>
      <c r="J14" s="364" t="s">
        <v>52</v>
      </c>
      <c r="K14" s="364" t="s">
        <v>52</v>
      </c>
      <c r="L14" s="364" t="s">
        <v>52</v>
      </c>
      <c r="M14" s="365"/>
    </row>
    <row r="15" spans="1:15" s="552" customFormat="1" ht="144" x14ac:dyDescent="0.35">
      <c r="A15" s="545" t="s">
        <v>790</v>
      </c>
      <c r="B15" s="545" t="s">
        <v>791</v>
      </c>
      <c r="C15" s="546" t="s">
        <v>54</v>
      </c>
      <c r="D15" s="547" t="s">
        <v>792</v>
      </c>
      <c r="E15" s="548" t="s">
        <v>35</v>
      </c>
      <c r="F15" s="545" t="s">
        <v>52</v>
      </c>
      <c r="G15" s="545" t="s">
        <v>793</v>
      </c>
      <c r="H15" s="549" t="s">
        <v>52</v>
      </c>
      <c r="I15" s="545" t="s">
        <v>52</v>
      </c>
      <c r="J15" s="545" t="s">
        <v>794</v>
      </c>
      <c r="K15" s="545" t="s">
        <v>795</v>
      </c>
      <c r="L15" s="550" t="s">
        <v>52</v>
      </c>
      <c r="M15" s="551"/>
    </row>
    <row r="16" spans="1:15" s="359" customFormat="1" ht="24" x14ac:dyDescent="0.35">
      <c r="A16" s="367" t="s">
        <v>796</v>
      </c>
      <c r="B16" s="368" t="s">
        <v>797</v>
      </c>
      <c r="C16" s="369" t="s">
        <v>53</v>
      </c>
      <c r="D16" s="366" t="s">
        <v>798</v>
      </c>
      <c r="E16" s="362" t="s">
        <v>276</v>
      </c>
      <c r="F16" s="360" t="s">
        <v>52</v>
      </c>
      <c r="G16" s="370" t="s">
        <v>799</v>
      </c>
      <c r="H16" s="363" t="s">
        <v>52</v>
      </c>
      <c r="I16" s="360" t="s">
        <v>52</v>
      </c>
      <c r="J16" s="360"/>
      <c r="K16" s="360"/>
      <c r="L16" s="364"/>
      <c r="M16" s="365"/>
    </row>
    <row r="17" spans="1:15" s="359" customFormat="1" ht="24" x14ac:dyDescent="0.35">
      <c r="A17" s="367" t="s">
        <v>796</v>
      </c>
      <c r="B17" s="368" t="s">
        <v>800</v>
      </c>
      <c r="C17" s="369" t="s">
        <v>53</v>
      </c>
      <c r="D17" s="366" t="s">
        <v>801</v>
      </c>
      <c r="E17" s="362" t="s">
        <v>39</v>
      </c>
      <c r="F17" s="360" t="s">
        <v>52</v>
      </c>
      <c r="G17" s="370" t="s">
        <v>802</v>
      </c>
      <c r="H17" s="363" t="s">
        <v>52</v>
      </c>
      <c r="I17" s="360" t="s">
        <v>52</v>
      </c>
      <c r="J17" s="360"/>
      <c r="K17" s="360"/>
      <c r="L17" s="364"/>
      <c r="M17" s="365"/>
    </row>
    <row r="18" spans="1:15" s="359" customFormat="1" ht="24" x14ac:dyDescent="0.35">
      <c r="A18" s="367" t="s">
        <v>796</v>
      </c>
      <c r="B18" s="368" t="s">
        <v>803</v>
      </c>
      <c r="C18" s="369" t="s">
        <v>53</v>
      </c>
      <c r="D18" s="366" t="s">
        <v>801</v>
      </c>
      <c r="E18" s="362" t="s">
        <v>40</v>
      </c>
      <c r="F18" s="360" t="s">
        <v>52</v>
      </c>
      <c r="G18" s="370" t="s">
        <v>802</v>
      </c>
      <c r="H18" s="363" t="s">
        <v>52</v>
      </c>
      <c r="I18" s="360" t="s">
        <v>52</v>
      </c>
      <c r="J18" s="360"/>
      <c r="K18" s="360"/>
      <c r="L18" s="364"/>
      <c r="M18" s="404"/>
    </row>
    <row r="19" spans="1:15" s="556" customFormat="1" ht="24" x14ac:dyDescent="0.35">
      <c r="A19" s="545" t="s">
        <v>804</v>
      </c>
      <c r="B19" s="553" t="s">
        <v>805</v>
      </c>
      <c r="C19" s="554" t="s">
        <v>54</v>
      </c>
      <c r="D19" s="547" t="s">
        <v>806</v>
      </c>
      <c r="E19" s="553" t="s">
        <v>807</v>
      </c>
      <c r="F19" s="545" t="s">
        <v>52</v>
      </c>
      <c r="G19" s="555" t="s">
        <v>808</v>
      </c>
      <c r="H19" s="553" t="s">
        <v>52</v>
      </c>
      <c r="I19" s="553" t="s">
        <v>52</v>
      </c>
      <c r="J19" s="545" t="s">
        <v>52</v>
      </c>
      <c r="K19" s="545" t="s">
        <v>52</v>
      </c>
      <c r="L19" s="545">
        <v>202</v>
      </c>
      <c r="M19" s="545"/>
    </row>
    <row r="20" spans="1:15" s="373" customFormat="1" ht="36" x14ac:dyDescent="0.35">
      <c r="A20" s="360" t="s">
        <v>804</v>
      </c>
      <c r="B20" s="368" t="s">
        <v>809</v>
      </c>
      <c r="C20" s="369" t="s">
        <v>54</v>
      </c>
      <c r="D20" s="366" t="s">
        <v>810</v>
      </c>
      <c r="E20" s="368" t="s">
        <v>37</v>
      </c>
      <c r="F20" s="360" t="s">
        <v>52</v>
      </c>
      <c r="G20" s="370" t="s">
        <v>811</v>
      </c>
      <c r="H20" s="371" t="s">
        <v>52</v>
      </c>
      <c r="I20" s="371" t="s">
        <v>52</v>
      </c>
      <c r="J20" s="360" t="s">
        <v>52</v>
      </c>
      <c r="K20" s="360" t="s">
        <v>52</v>
      </c>
      <c r="L20" s="360">
        <v>202</v>
      </c>
      <c r="M20" s="372"/>
    </row>
    <row r="21" spans="1:15" s="373" customFormat="1" ht="12" x14ac:dyDescent="0.35">
      <c r="A21" s="360"/>
      <c r="B21" s="360"/>
      <c r="C21" s="360"/>
      <c r="D21" s="360"/>
      <c r="E21" s="362"/>
      <c r="F21" s="360"/>
      <c r="G21" s="360"/>
      <c r="H21" s="370"/>
      <c r="I21" s="360"/>
      <c r="J21" s="360"/>
      <c r="K21" s="360"/>
      <c r="L21" s="360"/>
      <c r="M21" s="374"/>
      <c r="N21" s="375"/>
      <c r="O21" s="376"/>
    </row>
    <row r="22" spans="1:15" s="373" customFormat="1" ht="12" x14ac:dyDescent="0.35">
      <c r="A22" s="360"/>
      <c r="B22" s="360"/>
      <c r="C22" s="360"/>
      <c r="D22" s="360"/>
      <c r="E22" s="362"/>
      <c r="F22" s="360"/>
      <c r="G22" s="360"/>
      <c r="H22" s="370"/>
      <c r="I22" s="360"/>
      <c r="J22" s="360"/>
      <c r="K22" s="360"/>
      <c r="L22" s="360"/>
      <c r="M22" s="374"/>
      <c r="N22" s="375"/>
      <c r="O22" s="376"/>
    </row>
    <row r="23" spans="1:15" ht="20.149999999999999" customHeight="1" x14ac:dyDescent="0.3">
      <c r="E23" s="378"/>
    </row>
    <row r="24" spans="1:15" ht="20.149999999999999" customHeight="1" x14ac:dyDescent="0.3">
      <c r="E24" s="378"/>
    </row>
    <row r="25" spans="1:15" ht="20.149999999999999" customHeight="1" x14ac:dyDescent="0.3">
      <c r="E25" s="378"/>
    </row>
    <row r="26" spans="1:15" ht="20.149999999999999" customHeight="1" x14ac:dyDescent="0.3">
      <c r="E26" s="378"/>
    </row>
    <row r="27" spans="1:15" ht="20.149999999999999" customHeight="1" x14ac:dyDescent="0.3">
      <c r="E27" s="378"/>
    </row>
    <row r="28" spans="1:15" ht="20.149999999999999" customHeight="1" x14ac:dyDescent="0.3">
      <c r="E28" s="378"/>
    </row>
    <row r="29" spans="1:15" ht="20.149999999999999" customHeight="1" x14ac:dyDescent="0.3">
      <c r="E29" s="378"/>
    </row>
    <row r="30" spans="1:15" ht="20.149999999999999" customHeight="1" x14ac:dyDescent="0.3">
      <c r="E30" s="378"/>
    </row>
    <row r="31" spans="1:15" ht="20.149999999999999" customHeight="1" x14ac:dyDescent="0.3">
      <c r="E31" s="378"/>
    </row>
    <row r="32" spans="1:15" ht="20.149999999999999" customHeight="1" x14ac:dyDescent="0.3">
      <c r="E32" s="378"/>
    </row>
    <row r="33" spans="5:5" ht="20.149999999999999" customHeight="1" x14ac:dyDescent="0.3">
      <c r="E33" s="378"/>
    </row>
    <row r="34" spans="5:5" ht="20.149999999999999" customHeight="1" x14ac:dyDescent="0.3">
      <c r="E34" s="378"/>
    </row>
    <row r="35" spans="5:5" ht="20.149999999999999" customHeight="1" x14ac:dyDescent="0.3">
      <c r="E35" s="378"/>
    </row>
    <row r="36" spans="5:5" ht="20.149999999999999" customHeight="1" x14ac:dyDescent="0.3">
      <c r="E36" s="378"/>
    </row>
    <row r="37" spans="5:5" ht="20.149999999999999" customHeight="1" x14ac:dyDescent="0.3">
      <c r="E37" s="378"/>
    </row>
    <row r="38" spans="5:5" ht="20.149999999999999" customHeight="1" x14ac:dyDescent="0.3">
      <c r="E38" s="378"/>
    </row>
    <row r="39" spans="5:5" ht="20.149999999999999" customHeight="1" x14ac:dyDescent="0.3">
      <c r="E39" s="378"/>
    </row>
    <row r="40" spans="5:5" ht="20.149999999999999" customHeight="1" x14ac:dyDescent="0.3">
      <c r="E40" s="378"/>
    </row>
    <row r="41" spans="5:5" ht="20.149999999999999" customHeight="1" x14ac:dyDescent="0.3">
      <c r="E41" s="378"/>
    </row>
    <row r="42" spans="5:5" ht="20.149999999999999" customHeight="1" x14ac:dyDescent="0.3">
      <c r="E42" s="378"/>
    </row>
    <row r="43" spans="5:5" ht="20.149999999999999" customHeight="1" x14ac:dyDescent="0.3">
      <c r="E43" s="378"/>
    </row>
    <row r="44" spans="5:5" ht="20.149999999999999" customHeight="1" x14ac:dyDescent="0.3">
      <c r="E44" s="378"/>
    </row>
    <row r="45" spans="5:5" ht="20.149999999999999" customHeight="1" x14ac:dyDescent="0.3">
      <c r="E45" s="378"/>
    </row>
    <row r="46" spans="5:5" ht="20.149999999999999" customHeight="1" x14ac:dyDescent="0.3">
      <c r="E46" s="378"/>
    </row>
    <row r="47" spans="5:5" ht="20.149999999999999" customHeight="1" x14ac:dyDescent="0.3">
      <c r="E47" s="378"/>
    </row>
    <row r="48" spans="5:5" ht="20.149999999999999" customHeight="1" x14ac:dyDescent="0.3">
      <c r="E48" s="378"/>
    </row>
    <row r="49" spans="5:5" ht="20.149999999999999" customHeight="1" x14ac:dyDescent="0.3">
      <c r="E49" s="378"/>
    </row>
    <row r="50" spans="5:5" ht="20.149999999999999" customHeight="1" x14ac:dyDescent="0.3">
      <c r="E50" s="378"/>
    </row>
    <row r="51" spans="5:5" ht="20.149999999999999" customHeight="1" x14ac:dyDescent="0.3">
      <c r="E51" s="378"/>
    </row>
    <row r="52" spans="5:5" ht="20.149999999999999" customHeight="1" x14ac:dyDescent="0.3">
      <c r="E52" s="378"/>
    </row>
    <row r="53" spans="5:5" ht="20.149999999999999" customHeight="1" x14ac:dyDescent="0.3">
      <c r="E53" s="378"/>
    </row>
    <row r="54" spans="5:5" ht="20.149999999999999" customHeight="1" x14ac:dyDescent="0.3">
      <c r="E54" s="378"/>
    </row>
    <row r="55" spans="5:5" ht="20.149999999999999" customHeight="1" x14ac:dyDescent="0.3">
      <c r="E55" s="378"/>
    </row>
    <row r="56" spans="5:5" ht="20.149999999999999" customHeight="1" x14ac:dyDescent="0.3">
      <c r="E56" s="378"/>
    </row>
    <row r="57" spans="5:5" ht="20.149999999999999" customHeight="1" x14ac:dyDescent="0.3">
      <c r="E57" s="378"/>
    </row>
    <row r="58" spans="5:5" ht="20.149999999999999" customHeight="1" x14ac:dyDescent="0.3">
      <c r="E58" s="378"/>
    </row>
    <row r="59" spans="5:5" ht="20.149999999999999" customHeight="1" x14ac:dyDescent="0.3">
      <c r="E59" s="378"/>
    </row>
    <row r="60" spans="5:5" ht="20.149999999999999" customHeight="1" x14ac:dyDescent="0.3">
      <c r="E60" s="378"/>
    </row>
    <row r="61" spans="5:5" ht="20.149999999999999" customHeight="1" x14ac:dyDescent="0.3">
      <c r="E61" s="378"/>
    </row>
    <row r="62" spans="5:5" ht="20.149999999999999" customHeight="1" x14ac:dyDescent="0.3">
      <c r="E62" s="378"/>
    </row>
    <row r="63" spans="5:5" ht="20.149999999999999" customHeight="1" x14ac:dyDescent="0.3">
      <c r="E63" s="378"/>
    </row>
    <row r="64" spans="5:5" ht="20.149999999999999" customHeight="1" x14ac:dyDescent="0.3">
      <c r="E64" s="378"/>
    </row>
    <row r="65" spans="5:5" ht="20.149999999999999" customHeight="1" x14ac:dyDescent="0.3">
      <c r="E65" s="378"/>
    </row>
    <row r="66" spans="5:5" ht="20.149999999999999" customHeight="1" x14ac:dyDescent="0.3">
      <c r="E66" s="378"/>
    </row>
    <row r="67" spans="5:5" ht="20.149999999999999" customHeight="1" x14ac:dyDescent="0.3">
      <c r="E67" s="378"/>
    </row>
    <row r="68" spans="5:5" ht="20.149999999999999" customHeight="1" x14ac:dyDescent="0.3">
      <c r="E68" s="378"/>
    </row>
    <row r="69" spans="5:5" ht="20.149999999999999" customHeight="1" x14ac:dyDescent="0.3">
      <c r="E69" s="378"/>
    </row>
    <row r="70" spans="5:5" ht="20.149999999999999" customHeight="1" x14ac:dyDescent="0.3">
      <c r="E70" s="378"/>
    </row>
    <row r="71" spans="5:5" ht="20.149999999999999" customHeight="1" x14ac:dyDescent="0.3">
      <c r="E71" s="378"/>
    </row>
    <row r="72" spans="5:5" ht="20.149999999999999" customHeight="1" x14ac:dyDescent="0.3">
      <c r="E72" s="378"/>
    </row>
    <row r="73" spans="5:5" ht="20.149999999999999" customHeight="1" x14ac:dyDescent="0.3">
      <c r="E73" s="378"/>
    </row>
    <row r="74" spans="5:5" ht="20.149999999999999" customHeight="1" x14ac:dyDescent="0.3">
      <c r="E74" s="378"/>
    </row>
    <row r="75" spans="5:5" ht="20.149999999999999" customHeight="1" x14ac:dyDescent="0.3">
      <c r="E75" s="378"/>
    </row>
    <row r="76" spans="5:5" ht="20.149999999999999" customHeight="1" x14ac:dyDescent="0.3">
      <c r="E76" s="378"/>
    </row>
    <row r="77" spans="5:5" ht="20.149999999999999" customHeight="1" x14ac:dyDescent="0.3">
      <c r="E77" s="378"/>
    </row>
    <row r="78" spans="5:5" ht="20.149999999999999" customHeight="1" x14ac:dyDescent="0.3">
      <c r="E78" s="378"/>
    </row>
    <row r="79" spans="5:5" ht="20.149999999999999" customHeight="1" x14ac:dyDescent="0.3">
      <c r="E79" s="378"/>
    </row>
    <row r="80" spans="5:5" ht="20.149999999999999" customHeight="1" x14ac:dyDescent="0.3">
      <c r="E80" s="378"/>
    </row>
    <row r="81" spans="5:5" ht="20.149999999999999" customHeight="1" x14ac:dyDescent="0.3">
      <c r="E81" s="378"/>
    </row>
    <row r="82" spans="5:5" ht="20.149999999999999" customHeight="1" x14ac:dyDescent="0.3">
      <c r="E82" s="378"/>
    </row>
    <row r="83" spans="5:5" ht="20.149999999999999" customHeight="1" x14ac:dyDescent="0.3">
      <c r="E83" s="378"/>
    </row>
    <row r="84" spans="5:5" ht="20.149999999999999" customHeight="1" x14ac:dyDescent="0.3">
      <c r="E84" s="378"/>
    </row>
    <row r="85" spans="5:5" ht="20.149999999999999" customHeight="1" x14ac:dyDescent="0.3">
      <c r="E85" s="378"/>
    </row>
    <row r="86" spans="5:5" ht="20.149999999999999" customHeight="1" x14ac:dyDescent="0.3">
      <c r="E86" s="378"/>
    </row>
    <row r="87" spans="5:5" ht="20.149999999999999" customHeight="1" x14ac:dyDescent="0.3">
      <c r="E87" s="378"/>
    </row>
    <row r="88" spans="5:5" ht="20.149999999999999" customHeight="1" x14ac:dyDescent="0.3">
      <c r="E88" s="378"/>
    </row>
    <row r="89" spans="5:5" ht="20.149999999999999" customHeight="1" x14ac:dyDescent="0.3">
      <c r="E89" s="378"/>
    </row>
    <row r="90" spans="5:5" ht="20.149999999999999" customHeight="1" x14ac:dyDescent="0.3">
      <c r="E90" s="378"/>
    </row>
    <row r="91" spans="5:5" ht="20.149999999999999" customHeight="1" x14ac:dyDescent="0.3">
      <c r="E91" s="378"/>
    </row>
    <row r="92" spans="5:5" ht="20.149999999999999" customHeight="1" x14ac:dyDescent="0.3">
      <c r="E92" s="378"/>
    </row>
    <row r="93" spans="5:5" ht="20.149999999999999" customHeight="1" x14ac:dyDescent="0.3">
      <c r="E93" s="378"/>
    </row>
    <row r="94" spans="5:5" ht="20.149999999999999" customHeight="1" x14ac:dyDescent="0.3">
      <c r="E94" s="378"/>
    </row>
    <row r="95" spans="5:5" ht="20.149999999999999" customHeight="1" x14ac:dyDescent="0.3">
      <c r="E95" s="378"/>
    </row>
    <row r="96" spans="5:5" ht="20.149999999999999" customHeight="1" x14ac:dyDescent="0.3">
      <c r="E96" s="378"/>
    </row>
    <row r="97" spans="5:5" ht="20.149999999999999" customHeight="1" x14ac:dyDescent="0.3">
      <c r="E97" s="378"/>
    </row>
    <row r="98" spans="5:5" ht="20.149999999999999" customHeight="1" x14ac:dyDescent="0.3">
      <c r="E98" s="378"/>
    </row>
    <row r="99" spans="5:5" ht="20.149999999999999" customHeight="1" x14ac:dyDescent="0.3">
      <c r="E99" s="378"/>
    </row>
    <row r="100" spans="5:5" ht="20.149999999999999" customHeight="1" x14ac:dyDescent="0.3">
      <c r="E100" s="378"/>
    </row>
    <row r="101" spans="5:5" ht="20.149999999999999" customHeight="1" x14ac:dyDescent="0.3">
      <c r="E101" s="378"/>
    </row>
    <row r="102" spans="5:5" ht="20.149999999999999" customHeight="1" x14ac:dyDescent="0.3">
      <c r="E102" s="378"/>
    </row>
    <row r="103" spans="5:5" ht="20.149999999999999" customHeight="1" x14ac:dyDescent="0.3">
      <c r="E103" s="378"/>
    </row>
    <row r="104" spans="5:5" ht="20.149999999999999" customHeight="1" x14ac:dyDescent="0.3">
      <c r="E104" s="378"/>
    </row>
    <row r="105" spans="5:5" ht="20.149999999999999" customHeight="1" x14ac:dyDescent="0.3">
      <c r="E105" s="378"/>
    </row>
    <row r="106" spans="5:5" ht="20.149999999999999" customHeight="1" x14ac:dyDescent="0.3">
      <c r="E106" s="378"/>
    </row>
    <row r="107" spans="5:5" ht="20.149999999999999" customHeight="1" x14ac:dyDescent="0.3">
      <c r="E107" s="378"/>
    </row>
    <row r="108" spans="5:5" ht="20.149999999999999" customHeight="1" x14ac:dyDescent="0.3">
      <c r="E108" s="378"/>
    </row>
    <row r="109" spans="5:5" ht="20.149999999999999" customHeight="1" x14ac:dyDescent="0.3">
      <c r="E109" s="378"/>
    </row>
    <row r="110" spans="5:5" ht="20.149999999999999" customHeight="1" x14ac:dyDescent="0.3">
      <c r="E110" s="378"/>
    </row>
    <row r="111" spans="5:5" ht="20.149999999999999" customHeight="1" x14ac:dyDescent="0.3">
      <c r="E111" s="378"/>
    </row>
    <row r="112" spans="5:5" ht="20.149999999999999" customHeight="1" x14ac:dyDescent="0.3">
      <c r="E112" s="378"/>
    </row>
  </sheetData>
  <autoFilter ref="A13:O13" xr:uid="{1E63BF4F-220F-49BB-B7AE-43021DC70C8B}"/>
  <mergeCells count="8">
    <mergeCell ref="B11:F11"/>
    <mergeCell ref="A12:M12"/>
    <mergeCell ref="B2:F2"/>
    <mergeCell ref="A3:A7"/>
    <mergeCell ref="B3:F7"/>
    <mergeCell ref="B8:F8"/>
    <mergeCell ref="B9:F9"/>
    <mergeCell ref="B10:F10"/>
  </mergeCells>
  <hyperlinks>
    <hyperlink ref="D1" location="Summary!A1" display="Back to Summary" xr:uid="{CF714708-7993-4906-AF97-0706570C3EE7}"/>
    <hyperlink ref="F1" location="'E2E Scenarios'!A1" display="Back to E2E Scenarios" xr:uid="{D8A4BB11-556E-40FB-81EB-0A6F9982B5B3}"/>
  </hyperlinks>
  <pageMargins left="0.70866141732283505" right="0.70866141732283505" top="0.94488188976377996" bottom="0.74803149606299202" header="0.31496062992126" footer="0.31496062992126"/>
  <pageSetup paperSize="9" scale="47" fitToHeight="0" orientation="landscape" r:id="rId1"/>
  <headerFooter>
    <oddFooter>&amp;RPage &amp;P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53FA0-1238-4A2B-8215-D0865EEF05CC}">
  <dimension ref="A1:O112"/>
  <sheetViews>
    <sheetView showGridLines="0" showRuler="0" topLeftCell="A13" zoomScaleNormal="100" zoomScalePageLayoutView="170" workbookViewId="0">
      <pane xSplit="6" topLeftCell="M1" activePane="topRight" state="frozen"/>
      <selection pane="topRight"/>
    </sheetView>
  </sheetViews>
  <sheetFormatPr defaultColWidth="10.54296875" defaultRowHeight="20.149999999999999" customHeight="1" x14ac:dyDescent="0.3"/>
  <cols>
    <col min="1" max="1" width="17.1796875" style="377" bestFit="1" customWidth="1"/>
    <col min="2" max="2" width="39.1796875" style="377" customWidth="1"/>
    <col min="3" max="3" width="13.54296875" style="377" bestFit="1" customWidth="1"/>
    <col min="4" max="4" width="60.26953125" style="348" customWidth="1"/>
    <col min="5" max="5" width="17.1796875" style="348" bestFit="1" customWidth="1"/>
    <col min="6" max="6" width="43.81640625" style="348" customWidth="1"/>
    <col min="7" max="7" width="32.81640625" style="348" bestFit="1" customWidth="1"/>
    <col min="8" max="8" width="35.7265625" style="348" customWidth="1"/>
    <col min="9" max="9" width="40.7265625" style="348" customWidth="1"/>
    <col min="10" max="10" width="19.1796875" style="348" customWidth="1"/>
    <col min="11" max="11" width="30.453125" style="348" bestFit="1" customWidth="1"/>
    <col min="12" max="12" width="32.453125" style="348" bestFit="1" customWidth="1"/>
    <col min="13" max="13" width="64.81640625" style="348" customWidth="1"/>
    <col min="14" max="14" width="20.26953125" style="348" bestFit="1" customWidth="1"/>
    <col min="15" max="15" width="47.81640625" style="348" customWidth="1"/>
    <col min="16" max="16384" width="10.54296875" style="348"/>
  </cols>
  <sheetData>
    <row r="1" spans="1:15" ht="39" customHeight="1" x14ac:dyDescent="0.3">
      <c r="A1" s="257" t="s">
        <v>239</v>
      </c>
      <c r="B1" s="342" t="s">
        <v>160</v>
      </c>
      <c r="C1" s="343"/>
      <c r="D1" s="449" t="s">
        <v>956</v>
      </c>
      <c r="E1" s="344"/>
      <c r="F1" s="449" t="s">
        <v>974</v>
      </c>
      <c r="G1" s="345"/>
      <c r="H1" s="345"/>
      <c r="I1" s="345"/>
      <c r="J1" s="345"/>
      <c r="K1" s="345"/>
      <c r="L1" s="345"/>
      <c r="M1" s="345"/>
      <c r="N1" s="346"/>
      <c r="O1" s="347"/>
    </row>
    <row r="2" spans="1:15" ht="14.5" x14ac:dyDescent="0.3">
      <c r="A2" s="257" t="s">
        <v>240</v>
      </c>
      <c r="B2" s="817" t="s">
        <v>161</v>
      </c>
      <c r="C2" s="818"/>
      <c r="D2" s="818"/>
      <c r="E2" s="818"/>
      <c r="F2" s="818"/>
      <c r="G2" s="345"/>
      <c r="H2" s="345"/>
      <c r="I2" s="345"/>
      <c r="J2" s="345"/>
      <c r="K2" s="345"/>
      <c r="L2" s="345"/>
      <c r="M2" s="345"/>
      <c r="N2" s="346"/>
      <c r="O2" s="347"/>
    </row>
    <row r="3" spans="1:15" ht="20.149999999999999" customHeight="1" x14ac:dyDescent="0.3">
      <c r="A3" s="772" t="s">
        <v>24</v>
      </c>
      <c r="B3" s="821" t="s">
        <v>812</v>
      </c>
      <c r="C3" s="822"/>
      <c r="D3" s="822"/>
      <c r="E3" s="822"/>
      <c r="F3" s="822"/>
      <c r="G3" s="349"/>
      <c r="H3" s="349"/>
      <c r="I3" s="349"/>
      <c r="J3" s="349"/>
      <c r="K3" s="349"/>
      <c r="L3" s="349"/>
      <c r="M3" s="349"/>
      <c r="N3" s="350"/>
      <c r="O3" s="351"/>
    </row>
    <row r="4" spans="1:15" ht="11.25" customHeight="1" x14ac:dyDescent="0.3">
      <c r="A4" s="773"/>
      <c r="B4" s="823"/>
      <c r="C4" s="824"/>
      <c r="D4" s="824"/>
      <c r="E4" s="824"/>
      <c r="F4" s="824"/>
      <c r="G4" s="352"/>
      <c r="H4" s="352"/>
      <c r="I4" s="352"/>
      <c r="J4" s="352"/>
      <c r="K4" s="352"/>
      <c r="L4" s="352"/>
      <c r="M4" s="352"/>
      <c r="O4" s="353"/>
    </row>
    <row r="5" spans="1:15" ht="12" x14ac:dyDescent="0.3">
      <c r="A5" s="773"/>
      <c r="B5" s="823"/>
      <c r="C5" s="824"/>
      <c r="D5" s="824"/>
      <c r="E5" s="824"/>
      <c r="F5" s="824"/>
      <c r="G5" s="352"/>
      <c r="H5" s="352"/>
      <c r="I5" s="352"/>
      <c r="J5" s="352"/>
      <c r="K5" s="352"/>
      <c r="L5" s="352"/>
      <c r="M5" s="352"/>
      <c r="O5" s="353"/>
    </row>
    <row r="6" spans="1:15" ht="12.75" customHeight="1" x14ac:dyDescent="0.3">
      <c r="A6" s="773"/>
      <c r="B6" s="823"/>
      <c r="C6" s="824"/>
      <c r="D6" s="824"/>
      <c r="E6" s="824"/>
      <c r="F6" s="824"/>
      <c r="G6" s="352"/>
      <c r="H6" s="352"/>
      <c r="I6" s="352"/>
      <c r="J6" s="352"/>
      <c r="K6" s="352"/>
      <c r="L6" s="352"/>
      <c r="M6" s="354"/>
      <c r="N6" s="355"/>
      <c r="O6" s="355"/>
    </row>
    <row r="7" spans="1:15" ht="13.5" customHeight="1" x14ac:dyDescent="0.3">
      <c r="A7" s="774"/>
      <c r="B7" s="825"/>
      <c r="C7" s="826"/>
      <c r="D7" s="826"/>
      <c r="E7" s="826"/>
      <c r="F7" s="826"/>
      <c r="G7" s="356"/>
      <c r="H7" s="356"/>
      <c r="I7" s="356"/>
      <c r="J7" s="356"/>
      <c r="K7" s="356"/>
      <c r="L7" s="356"/>
      <c r="M7" s="357"/>
    </row>
    <row r="8" spans="1:15" ht="14.5" x14ac:dyDescent="0.3">
      <c r="A8" s="257" t="s">
        <v>242</v>
      </c>
      <c r="B8" s="817" t="s">
        <v>780</v>
      </c>
      <c r="C8" s="818"/>
      <c r="D8" s="818"/>
      <c r="E8" s="818"/>
      <c r="F8" s="818"/>
      <c r="G8" s="345"/>
      <c r="H8" s="345"/>
      <c r="I8" s="345"/>
      <c r="J8" s="345"/>
      <c r="K8" s="345"/>
      <c r="L8" s="345"/>
      <c r="M8" s="345"/>
      <c r="N8" s="346"/>
      <c r="O8" s="347"/>
    </row>
    <row r="9" spans="1:15" ht="61.5" customHeight="1" x14ac:dyDescent="0.3">
      <c r="A9" s="257" t="s">
        <v>244</v>
      </c>
      <c r="B9" s="817" t="s">
        <v>813</v>
      </c>
      <c r="C9" s="818"/>
      <c r="D9" s="818"/>
      <c r="E9" s="818"/>
      <c r="F9" s="818"/>
      <c r="G9" s="343"/>
      <c r="H9" s="343"/>
      <c r="I9" s="358"/>
      <c r="J9" s="358"/>
      <c r="K9" s="358"/>
      <c r="L9" s="358"/>
      <c r="M9" s="358"/>
      <c r="N9" s="346"/>
      <c r="O9" s="347"/>
    </row>
    <row r="10" spans="1:15" ht="45.75" customHeight="1" x14ac:dyDescent="0.3">
      <c r="A10" s="257" t="s">
        <v>246</v>
      </c>
      <c r="B10" s="817" t="s">
        <v>814</v>
      </c>
      <c r="C10" s="818"/>
      <c r="D10" s="818"/>
      <c r="E10" s="818"/>
      <c r="F10" s="818"/>
      <c r="G10" s="345"/>
      <c r="H10" s="345"/>
      <c r="I10" s="345"/>
      <c r="J10" s="345"/>
      <c r="K10" s="345"/>
      <c r="L10" s="345"/>
      <c r="M10" s="345"/>
      <c r="N10" s="346"/>
      <c r="O10" s="347"/>
    </row>
    <row r="11" spans="1:15" ht="14.5" x14ac:dyDescent="0.3">
      <c r="A11" s="257" t="s">
        <v>248</v>
      </c>
      <c r="B11" s="817" t="s">
        <v>52</v>
      </c>
      <c r="C11" s="818"/>
      <c r="D11" s="818"/>
      <c r="E11" s="818"/>
      <c r="F11" s="818"/>
      <c r="G11" s="345"/>
      <c r="H11" s="345"/>
      <c r="I11" s="345"/>
      <c r="J11" s="345"/>
      <c r="K11" s="345"/>
      <c r="L11" s="345"/>
      <c r="M11" s="345"/>
      <c r="N11" s="346"/>
      <c r="O11" s="347"/>
    </row>
    <row r="12" spans="1:15" ht="20.149999999999999" customHeight="1" x14ac:dyDescent="0.3">
      <c r="A12" s="819" t="s">
        <v>249</v>
      </c>
      <c r="B12" s="820"/>
      <c r="C12" s="820"/>
      <c r="D12" s="820"/>
      <c r="E12" s="820"/>
      <c r="F12" s="820"/>
      <c r="G12" s="820"/>
      <c r="H12" s="820"/>
      <c r="I12" s="820"/>
      <c r="J12" s="820"/>
      <c r="K12" s="820"/>
      <c r="L12" s="820"/>
      <c r="M12" s="820"/>
      <c r="N12" s="346"/>
      <c r="O12" s="347"/>
    </row>
    <row r="13" spans="1:15" s="359" customFormat="1" ht="29" x14ac:dyDescent="0.35">
      <c r="A13" s="242" t="s">
        <v>246</v>
      </c>
      <c r="B13" s="242" t="s">
        <v>250</v>
      </c>
      <c r="C13" s="260" t="s">
        <v>437</v>
      </c>
      <c r="D13" s="242" t="s">
        <v>252</v>
      </c>
      <c r="E13" s="242" t="s">
        <v>253</v>
      </c>
      <c r="F13" s="242" t="s">
        <v>254</v>
      </c>
      <c r="G13" s="242" t="s">
        <v>255</v>
      </c>
      <c r="H13" s="242" t="s">
        <v>256</v>
      </c>
      <c r="I13" s="242" t="s">
        <v>257</v>
      </c>
      <c r="J13" s="242" t="s">
        <v>258</v>
      </c>
      <c r="K13" s="242" t="s">
        <v>259</v>
      </c>
      <c r="L13" s="242" t="s">
        <v>438</v>
      </c>
      <c r="M13" s="588" t="s">
        <v>25</v>
      </c>
    </row>
    <row r="14" spans="1:15" s="359" customFormat="1" ht="36" x14ac:dyDescent="0.35">
      <c r="A14" s="360" t="s">
        <v>783</v>
      </c>
      <c r="B14" s="360" t="s">
        <v>815</v>
      </c>
      <c r="C14" s="361" t="s">
        <v>53</v>
      </c>
      <c r="D14" s="360" t="s">
        <v>816</v>
      </c>
      <c r="E14" s="362" t="s">
        <v>276</v>
      </c>
      <c r="F14" s="360" t="s">
        <v>786</v>
      </c>
      <c r="G14" s="360" t="s">
        <v>787</v>
      </c>
      <c r="H14" s="363" t="s">
        <v>788</v>
      </c>
      <c r="I14" s="360" t="s">
        <v>789</v>
      </c>
      <c r="J14" s="364" t="s">
        <v>52</v>
      </c>
      <c r="K14" s="364" t="s">
        <v>52</v>
      </c>
      <c r="L14" s="364" t="s">
        <v>52</v>
      </c>
      <c r="M14" s="365"/>
    </row>
    <row r="15" spans="1:15" s="552" customFormat="1" ht="108" x14ac:dyDescent="0.35">
      <c r="A15" s="545" t="s">
        <v>790</v>
      </c>
      <c r="B15" s="545" t="s">
        <v>817</v>
      </c>
      <c r="C15" s="546" t="s">
        <v>54</v>
      </c>
      <c r="D15" s="547" t="s">
        <v>818</v>
      </c>
      <c r="E15" s="548" t="s">
        <v>35</v>
      </c>
      <c r="F15" s="545" t="s">
        <v>52</v>
      </c>
      <c r="G15" s="545" t="s">
        <v>819</v>
      </c>
      <c r="H15" s="549" t="s">
        <v>52</v>
      </c>
      <c r="I15" s="545" t="s">
        <v>52</v>
      </c>
      <c r="J15" s="545" t="s">
        <v>820</v>
      </c>
      <c r="K15" s="545" t="s">
        <v>821</v>
      </c>
      <c r="L15" s="550" t="s">
        <v>52</v>
      </c>
      <c r="M15" s="551"/>
    </row>
    <row r="16" spans="1:15" s="359" customFormat="1" ht="24" x14ac:dyDescent="0.35">
      <c r="A16" s="367" t="s">
        <v>796</v>
      </c>
      <c r="B16" s="368" t="s">
        <v>797</v>
      </c>
      <c r="C16" s="369" t="s">
        <v>53</v>
      </c>
      <c r="D16" s="366" t="s">
        <v>798</v>
      </c>
      <c r="E16" s="362" t="s">
        <v>276</v>
      </c>
      <c r="F16" s="360" t="s">
        <v>52</v>
      </c>
      <c r="G16" s="370" t="s">
        <v>799</v>
      </c>
      <c r="H16" s="363" t="s">
        <v>52</v>
      </c>
      <c r="I16" s="360" t="s">
        <v>52</v>
      </c>
      <c r="J16" s="360"/>
      <c r="K16" s="360"/>
      <c r="L16" s="364"/>
      <c r="M16" s="365"/>
    </row>
    <row r="17" spans="1:15" s="359" customFormat="1" ht="24" x14ac:dyDescent="0.35">
      <c r="A17" s="367" t="s">
        <v>796</v>
      </c>
      <c r="B17" s="368" t="s">
        <v>822</v>
      </c>
      <c r="C17" s="369" t="s">
        <v>53</v>
      </c>
      <c r="D17" s="366" t="s">
        <v>823</v>
      </c>
      <c r="E17" s="362" t="s">
        <v>39</v>
      </c>
      <c r="F17" s="360" t="s">
        <v>52</v>
      </c>
      <c r="G17" s="370" t="s">
        <v>824</v>
      </c>
      <c r="H17" s="363" t="s">
        <v>52</v>
      </c>
      <c r="I17" s="360" t="s">
        <v>52</v>
      </c>
      <c r="J17" s="360"/>
      <c r="K17" s="360"/>
      <c r="L17" s="364"/>
      <c r="M17" s="365"/>
    </row>
    <row r="18" spans="1:15" s="556" customFormat="1" ht="24" x14ac:dyDescent="0.35">
      <c r="A18" s="545" t="s">
        <v>804</v>
      </c>
      <c r="B18" s="553" t="s">
        <v>805</v>
      </c>
      <c r="C18" s="554" t="s">
        <v>53</v>
      </c>
      <c r="D18" s="547" t="s">
        <v>806</v>
      </c>
      <c r="E18" s="553" t="s">
        <v>807</v>
      </c>
      <c r="F18" s="545" t="s">
        <v>52</v>
      </c>
      <c r="G18" s="555" t="s">
        <v>808</v>
      </c>
      <c r="H18" s="553" t="s">
        <v>52</v>
      </c>
      <c r="I18" s="553" t="s">
        <v>52</v>
      </c>
      <c r="J18" s="545" t="s">
        <v>52</v>
      </c>
      <c r="K18" s="545" t="s">
        <v>52</v>
      </c>
      <c r="L18" s="545">
        <v>202</v>
      </c>
      <c r="M18" s="545"/>
    </row>
    <row r="19" spans="1:15" s="373" customFormat="1" ht="24" x14ac:dyDescent="0.35">
      <c r="A19" s="360" t="s">
        <v>804</v>
      </c>
      <c r="B19" s="368" t="s">
        <v>809</v>
      </c>
      <c r="C19" s="369" t="s">
        <v>53</v>
      </c>
      <c r="D19" s="366" t="s">
        <v>810</v>
      </c>
      <c r="E19" s="368" t="s">
        <v>37</v>
      </c>
      <c r="F19" s="360" t="s">
        <v>52</v>
      </c>
      <c r="G19" s="370" t="s">
        <v>811</v>
      </c>
      <c r="H19" s="371" t="s">
        <v>52</v>
      </c>
      <c r="I19" s="371" t="s">
        <v>52</v>
      </c>
      <c r="J19" s="360" t="s">
        <v>52</v>
      </c>
      <c r="K19" s="360" t="s">
        <v>52</v>
      </c>
      <c r="L19" s="360">
        <v>202</v>
      </c>
      <c r="M19" s="372"/>
    </row>
    <row r="20" spans="1:15" s="415" customFormat="1" ht="36" x14ac:dyDescent="0.35">
      <c r="A20" s="412" t="s">
        <v>804</v>
      </c>
      <c r="B20" s="368" t="s">
        <v>825</v>
      </c>
      <c r="C20" s="369" t="s">
        <v>53</v>
      </c>
      <c r="D20" s="413" t="s">
        <v>826</v>
      </c>
      <c r="E20" s="368" t="s">
        <v>38</v>
      </c>
      <c r="F20" s="412" t="s">
        <v>52</v>
      </c>
      <c r="G20" s="414" t="s">
        <v>827</v>
      </c>
      <c r="H20" s="368" t="s">
        <v>52</v>
      </c>
      <c r="I20" s="368" t="s">
        <v>52</v>
      </c>
      <c r="J20" s="412" t="s">
        <v>52</v>
      </c>
      <c r="K20" s="412" t="s">
        <v>52</v>
      </c>
      <c r="L20" s="412">
        <v>202</v>
      </c>
      <c r="M20" s="412"/>
    </row>
    <row r="21" spans="1:15" s="373" customFormat="1" ht="12" x14ac:dyDescent="0.35">
      <c r="A21" s="360"/>
      <c r="B21" s="360"/>
      <c r="C21" s="360"/>
      <c r="D21" s="360"/>
      <c r="E21" s="362"/>
      <c r="F21" s="360"/>
      <c r="G21" s="360"/>
      <c r="H21" s="370"/>
      <c r="I21" s="360"/>
      <c r="J21" s="360"/>
      <c r="K21" s="360"/>
      <c r="L21" s="360"/>
      <c r="M21" s="374"/>
      <c r="N21" s="375"/>
      <c r="O21" s="376"/>
    </row>
    <row r="22" spans="1:15" s="373" customFormat="1" ht="12" x14ac:dyDescent="0.35">
      <c r="A22" s="360"/>
      <c r="B22" s="360"/>
      <c r="C22" s="360"/>
      <c r="D22" s="360"/>
      <c r="E22" s="362"/>
      <c r="F22" s="360"/>
      <c r="G22" s="360"/>
      <c r="H22" s="370"/>
      <c r="I22" s="360"/>
      <c r="J22" s="360"/>
      <c r="K22" s="360"/>
      <c r="L22" s="360"/>
      <c r="M22" s="374"/>
      <c r="N22" s="375"/>
      <c r="O22" s="376"/>
    </row>
    <row r="23" spans="1:15" ht="20.149999999999999" customHeight="1" x14ac:dyDescent="0.3">
      <c r="E23" s="378"/>
    </row>
    <row r="24" spans="1:15" ht="20.149999999999999" customHeight="1" x14ac:dyDescent="0.3">
      <c r="E24" s="378"/>
    </row>
    <row r="25" spans="1:15" ht="20.149999999999999" customHeight="1" x14ac:dyDescent="0.3">
      <c r="E25" s="378"/>
    </row>
    <row r="26" spans="1:15" ht="20.149999999999999" customHeight="1" x14ac:dyDescent="0.3">
      <c r="E26" s="378"/>
    </row>
    <row r="27" spans="1:15" ht="20.149999999999999" customHeight="1" x14ac:dyDescent="0.3">
      <c r="E27" s="378"/>
    </row>
    <row r="28" spans="1:15" ht="20.149999999999999" customHeight="1" x14ac:dyDescent="0.3">
      <c r="E28" s="378"/>
    </row>
    <row r="29" spans="1:15" ht="20.149999999999999" customHeight="1" x14ac:dyDescent="0.3">
      <c r="E29" s="378"/>
    </row>
    <row r="30" spans="1:15" ht="20.149999999999999" customHeight="1" x14ac:dyDescent="0.3">
      <c r="E30" s="378"/>
    </row>
    <row r="31" spans="1:15" ht="20.149999999999999" customHeight="1" x14ac:dyDescent="0.3">
      <c r="E31" s="378"/>
    </row>
    <row r="32" spans="1:15" ht="20.149999999999999" customHeight="1" x14ac:dyDescent="0.3">
      <c r="E32" s="378"/>
    </row>
    <row r="33" spans="5:5" ht="20.149999999999999" customHeight="1" x14ac:dyDescent="0.3">
      <c r="E33" s="378"/>
    </row>
    <row r="34" spans="5:5" ht="20.149999999999999" customHeight="1" x14ac:dyDescent="0.3">
      <c r="E34" s="378"/>
    </row>
    <row r="35" spans="5:5" ht="20.149999999999999" customHeight="1" x14ac:dyDescent="0.3">
      <c r="E35" s="378"/>
    </row>
    <row r="36" spans="5:5" ht="20.149999999999999" customHeight="1" x14ac:dyDescent="0.3">
      <c r="E36" s="378"/>
    </row>
    <row r="37" spans="5:5" ht="20.149999999999999" customHeight="1" x14ac:dyDescent="0.3">
      <c r="E37" s="378"/>
    </row>
    <row r="38" spans="5:5" ht="20.149999999999999" customHeight="1" x14ac:dyDescent="0.3">
      <c r="E38" s="378"/>
    </row>
    <row r="39" spans="5:5" ht="20.149999999999999" customHeight="1" x14ac:dyDescent="0.3">
      <c r="E39" s="378"/>
    </row>
    <row r="40" spans="5:5" ht="20.149999999999999" customHeight="1" x14ac:dyDescent="0.3">
      <c r="E40" s="378"/>
    </row>
    <row r="41" spans="5:5" ht="20.149999999999999" customHeight="1" x14ac:dyDescent="0.3">
      <c r="E41" s="378"/>
    </row>
    <row r="42" spans="5:5" ht="20.149999999999999" customHeight="1" x14ac:dyDescent="0.3">
      <c r="E42" s="378"/>
    </row>
    <row r="43" spans="5:5" ht="20.149999999999999" customHeight="1" x14ac:dyDescent="0.3">
      <c r="E43" s="378"/>
    </row>
    <row r="44" spans="5:5" ht="20.149999999999999" customHeight="1" x14ac:dyDescent="0.3">
      <c r="E44" s="378"/>
    </row>
    <row r="45" spans="5:5" ht="20.149999999999999" customHeight="1" x14ac:dyDescent="0.3">
      <c r="E45" s="378"/>
    </row>
    <row r="46" spans="5:5" ht="20.149999999999999" customHeight="1" x14ac:dyDescent="0.3">
      <c r="E46" s="378"/>
    </row>
    <row r="47" spans="5:5" ht="20.149999999999999" customHeight="1" x14ac:dyDescent="0.3">
      <c r="E47" s="378"/>
    </row>
    <row r="48" spans="5:5" ht="20.149999999999999" customHeight="1" x14ac:dyDescent="0.3">
      <c r="E48" s="378"/>
    </row>
    <row r="49" spans="5:5" ht="20.149999999999999" customHeight="1" x14ac:dyDescent="0.3">
      <c r="E49" s="378"/>
    </row>
    <row r="50" spans="5:5" ht="20.149999999999999" customHeight="1" x14ac:dyDescent="0.3">
      <c r="E50" s="378"/>
    </row>
    <row r="51" spans="5:5" ht="20.149999999999999" customHeight="1" x14ac:dyDescent="0.3">
      <c r="E51" s="378"/>
    </row>
    <row r="52" spans="5:5" ht="20.149999999999999" customHeight="1" x14ac:dyDescent="0.3">
      <c r="E52" s="378"/>
    </row>
    <row r="53" spans="5:5" ht="20.149999999999999" customHeight="1" x14ac:dyDescent="0.3">
      <c r="E53" s="378"/>
    </row>
    <row r="54" spans="5:5" ht="20.149999999999999" customHeight="1" x14ac:dyDescent="0.3">
      <c r="E54" s="378"/>
    </row>
    <row r="55" spans="5:5" ht="20.149999999999999" customHeight="1" x14ac:dyDescent="0.3">
      <c r="E55" s="378"/>
    </row>
    <row r="56" spans="5:5" ht="20.149999999999999" customHeight="1" x14ac:dyDescent="0.3">
      <c r="E56" s="378"/>
    </row>
    <row r="57" spans="5:5" ht="20.149999999999999" customHeight="1" x14ac:dyDescent="0.3">
      <c r="E57" s="378"/>
    </row>
    <row r="58" spans="5:5" ht="20.149999999999999" customHeight="1" x14ac:dyDescent="0.3">
      <c r="E58" s="378"/>
    </row>
    <row r="59" spans="5:5" ht="20.149999999999999" customHeight="1" x14ac:dyDescent="0.3">
      <c r="E59" s="378"/>
    </row>
    <row r="60" spans="5:5" ht="20.149999999999999" customHeight="1" x14ac:dyDescent="0.3">
      <c r="E60" s="378"/>
    </row>
    <row r="61" spans="5:5" ht="20.149999999999999" customHeight="1" x14ac:dyDescent="0.3">
      <c r="E61" s="378"/>
    </row>
    <row r="62" spans="5:5" ht="20.149999999999999" customHeight="1" x14ac:dyDescent="0.3">
      <c r="E62" s="378"/>
    </row>
    <row r="63" spans="5:5" ht="20.149999999999999" customHeight="1" x14ac:dyDescent="0.3">
      <c r="E63" s="378"/>
    </row>
    <row r="64" spans="5:5" ht="20.149999999999999" customHeight="1" x14ac:dyDescent="0.3">
      <c r="E64" s="378"/>
    </row>
    <row r="65" spans="5:5" ht="20.149999999999999" customHeight="1" x14ac:dyDescent="0.3">
      <c r="E65" s="378"/>
    </row>
    <row r="66" spans="5:5" ht="20.149999999999999" customHeight="1" x14ac:dyDescent="0.3">
      <c r="E66" s="378"/>
    </row>
    <row r="67" spans="5:5" ht="20.149999999999999" customHeight="1" x14ac:dyDescent="0.3">
      <c r="E67" s="378"/>
    </row>
    <row r="68" spans="5:5" ht="20.149999999999999" customHeight="1" x14ac:dyDescent="0.3">
      <c r="E68" s="378"/>
    </row>
    <row r="69" spans="5:5" ht="20.149999999999999" customHeight="1" x14ac:dyDescent="0.3">
      <c r="E69" s="378"/>
    </row>
    <row r="70" spans="5:5" ht="20.149999999999999" customHeight="1" x14ac:dyDescent="0.3">
      <c r="E70" s="378"/>
    </row>
    <row r="71" spans="5:5" ht="20.149999999999999" customHeight="1" x14ac:dyDescent="0.3">
      <c r="E71" s="378"/>
    </row>
    <row r="72" spans="5:5" ht="20.149999999999999" customHeight="1" x14ac:dyDescent="0.3">
      <c r="E72" s="378"/>
    </row>
    <row r="73" spans="5:5" ht="20.149999999999999" customHeight="1" x14ac:dyDescent="0.3">
      <c r="E73" s="378"/>
    </row>
    <row r="74" spans="5:5" ht="20.149999999999999" customHeight="1" x14ac:dyDescent="0.3">
      <c r="E74" s="378"/>
    </row>
    <row r="75" spans="5:5" ht="20.149999999999999" customHeight="1" x14ac:dyDescent="0.3">
      <c r="E75" s="378"/>
    </row>
    <row r="76" spans="5:5" ht="20.149999999999999" customHeight="1" x14ac:dyDescent="0.3">
      <c r="E76" s="378"/>
    </row>
    <row r="77" spans="5:5" ht="20.149999999999999" customHeight="1" x14ac:dyDescent="0.3">
      <c r="E77" s="378"/>
    </row>
    <row r="78" spans="5:5" ht="20.149999999999999" customHeight="1" x14ac:dyDescent="0.3">
      <c r="E78" s="378"/>
    </row>
    <row r="79" spans="5:5" ht="20.149999999999999" customHeight="1" x14ac:dyDescent="0.3">
      <c r="E79" s="378"/>
    </row>
    <row r="80" spans="5:5" ht="20.149999999999999" customHeight="1" x14ac:dyDescent="0.3">
      <c r="E80" s="378"/>
    </row>
    <row r="81" spans="5:5" ht="20.149999999999999" customHeight="1" x14ac:dyDescent="0.3">
      <c r="E81" s="378"/>
    </row>
    <row r="82" spans="5:5" ht="20.149999999999999" customHeight="1" x14ac:dyDescent="0.3">
      <c r="E82" s="378"/>
    </row>
    <row r="83" spans="5:5" ht="20.149999999999999" customHeight="1" x14ac:dyDescent="0.3">
      <c r="E83" s="378"/>
    </row>
    <row r="84" spans="5:5" ht="20.149999999999999" customHeight="1" x14ac:dyDescent="0.3">
      <c r="E84" s="378"/>
    </row>
    <row r="85" spans="5:5" ht="20.149999999999999" customHeight="1" x14ac:dyDescent="0.3">
      <c r="E85" s="378"/>
    </row>
    <row r="86" spans="5:5" ht="20.149999999999999" customHeight="1" x14ac:dyDescent="0.3">
      <c r="E86" s="378"/>
    </row>
    <row r="87" spans="5:5" ht="20.149999999999999" customHeight="1" x14ac:dyDescent="0.3">
      <c r="E87" s="378"/>
    </row>
    <row r="88" spans="5:5" ht="20.149999999999999" customHeight="1" x14ac:dyDescent="0.3">
      <c r="E88" s="378"/>
    </row>
    <row r="89" spans="5:5" ht="20.149999999999999" customHeight="1" x14ac:dyDescent="0.3">
      <c r="E89" s="378"/>
    </row>
    <row r="90" spans="5:5" ht="20.149999999999999" customHeight="1" x14ac:dyDescent="0.3">
      <c r="E90" s="378"/>
    </row>
    <row r="91" spans="5:5" ht="20.149999999999999" customHeight="1" x14ac:dyDescent="0.3">
      <c r="E91" s="378"/>
    </row>
    <row r="92" spans="5:5" ht="20.149999999999999" customHeight="1" x14ac:dyDescent="0.3">
      <c r="E92" s="378"/>
    </row>
    <row r="93" spans="5:5" ht="20.149999999999999" customHeight="1" x14ac:dyDescent="0.3">
      <c r="E93" s="378"/>
    </row>
    <row r="94" spans="5:5" ht="20.149999999999999" customHeight="1" x14ac:dyDescent="0.3">
      <c r="E94" s="378"/>
    </row>
    <row r="95" spans="5:5" ht="20.149999999999999" customHeight="1" x14ac:dyDescent="0.3">
      <c r="E95" s="378"/>
    </row>
    <row r="96" spans="5:5" ht="20.149999999999999" customHeight="1" x14ac:dyDescent="0.3">
      <c r="E96" s="378"/>
    </row>
    <row r="97" spans="5:5" ht="20.149999999999999" customHeight="1" x14ac:dyDescent="0.3">
      <c r="E97" s="378"/>
    </row>
    <row r="98" spans="5:5" ht="20.149999999999999" customHeight="1" x14ac:dyDescent="0.3">
      <c r="E98" s="378"/>
    </row>
    <row r="99" spans="5:5" ht="20.149999999999999" customHeight="1" x14ac:dyDescent="0.3">
      <c r="E99" s="378"/>
    </row>
    <row r="100" spans="5:5" ht="20.149999999999999" customHeight="1" x14ac:dyDescent="0.3">
      <c r="E100" s="378"/>
    </row>
    <row r="101" spans="5:5" ht="20.149999999999999" customHeight="1" x14ac:dyDescent="0.3">
      <c r="E101" s="378"/>
    </row>
    <row r="102" spans="5:5" ht="20.149999999999999" customHeight="1" x14ac:dyDescent="0.3">
      <c r="E102" s="378"/>
    </row>
    <row r="103" spans="5:5" ht="20.149999999999999" customHeight="1" x14ac:dyDescent="0.3">
      <c r="E103" s="378"/>
    </row>
    <row r="104" spans="5:5" ht="20.149999999999999" customHeight="1" x14ac:dyDescent="0.3">
      <c r="E104" s="378"/>
    </row>
    <row r="105" spans="5:5" ht="20.149999999999999" customHeight="1" x14ac:dyDescent="0.3">
      <c r="E105" s="378"/>
    </row>
    <row r="106" spans="5:5" ht="20.149999999999999" customHeight="1" x14ac:dyDescent="0.3">
      <c r="E106" s="378"/>
    </row>
    <row r="107" spans="5:5" ht="20.149999999999999" customHeight="1" x14ac:dyDescent="0.3">
      <c r="E107" s="378"/>
    </row>
    <row r="108" spans="5:5" ht="20.149999999999999" customHeight="1" x14ac:dyDescent="0.3">
      <c r="E108" s="378"/>
    </row>
    <row r="109" spans="5:5" ht="20.149999999999999" customHeight="1" x14ac:dyDescent="0.3">
      <c r="E109" s="378"/>
    </row>
    <row r="110" spans="5:5" ht="20.149999999999999" customHeight="1" x14ac:dyDescent="0.3">
      <c r="E110" s="378"/>
    </row>
    <row r="111" spans="5:5" ht="20.149999999999999" customHeight="1" x14ac:dyDescent="0.3">
      <c r="E111" s="378"/>
    </row>
    <row r="112" spans="5:5" ht="20.149999999999999" customHeight="1" x14ac:dyDescent="0.3">
      <c r="E112" s="378"/>
    </row>
  </sheetData>
  <autoFilter ref="A13:O13" xr:uid="{1E63BF4F-220F-49BB-B7AE-43021DC70C8B}"/>
  <mergeCells count="8">
    <mergeCell ref="B11:F11"/>
    <mergeCell ref="A12:M12"/>
    <mergeCell ref="B2:F2"/>
    <mergeCell ref="A3:A7"/>
    <mergeCell ref="B3:F7"/>
    <mergeCell ref="B8:F8"/>
    <mergeCell ref="B9:F9"/>
    <mergeCell ref="B10:F10"/>
  </mergeCells>
  <hyperlinks>
    <hyperlink ref="D1" location="Summary!A1" display="Back to Summary" xr:uid="{B13AF6B3-F2E5-49D7-933C-5A71F53F3AEF}"/>
    <hyperlink ref="F1" location="'E2E Scenarios'!A1" display="Back to E2E Scenarios" xr:uid="{5663C387-4E63-4288-9FD6-3C5CACE340C7}"/>
  </hyperlinks>
  <pageMargins left="0.70866141732283505" right="0.70866141732283505" top="0.94488188976377996" bottom="0.74803149606299202" header="0.31496062992126" footer="0.31496062992126"/>
  <pageSetup paperSize="9" scale="47" fitToHeight="0" orientation="landscape" r:id="rId1"/>
  <headerFooter>
    <oddFooter>&amp;RPage &amp;P of &amp;N</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80494-4C18-4613-8154-BAFB770E6AB0}">
  <dimension ref="A1:M117"/>
  <sheetViews>
    <sheetView showGridLines="0" showRuler="0" zoomScaleNormal="100" zoomScalePageLayoutView="118" workbookViewId="0">
      <pane xSplit="6" topLeftCell="M1" activePane="topRight" state="frozen"/>
      <selection pane="topRight" activeCell="D14" sqref="D14"/>
    </sheetView>
  </sheetViews>
  <sheetFormatPr defaultColWidth="10.54296875" defaultRowHeight="20.149999999999999" customHeight="1" x14ac:dyDescent="0.3"/>
  <cols>
    <col min="1" max="1" width="17.54296875" style="237" bestFit="1" customWidth="1"/>
    <col min="2" max="2" width="39.1796875" style="237" customWidth="1"/>
    <col min="3" max="3" width="13.54296875" style="237" bestFit="1" customWidth="1"/>
    <col min="4" max="4" width="54.81640625" style="225" customWidth="1"/>
    <col min="5" max="5" width="14.81640625" style="225" bestFit="1" customWidth="1"/>
    <col min="6" max="6" width="47.453125" style="225" customWidth="1"/>
    <col min="7" max="7" width="42" style="225" customWidth="1"/>
    <col min="8" max="8" width="20" style="225" customWidth="1"/>
    <col min="9" max="9" width="35.81640625" style="225" customWidth="1"/>
    <col min="10" max="10" width="18.54296875" style="225" customWidth="1"/>
    <col min="11" max="11" width="43" style="225" customWidth="1"/>
    <col min="12" max="12" width="33" style="225" customWidth="1"/>
    <col min="13" max="13" width="66.54296875" style="225" customWidth="1"/>
    <col min="14" max="16384" width="10.54296875" style="225"/>
  </cols>
  <sheetData>
    <row r="1" spans="1:13" ht="39" customHeight="1" x14ac:dyDescent="0.3">
      <c r="A1" s="257" t="s">
        <v>239</v>
      </c>
      <c r="B1" s="222" t="s">
        <v>199</v>
      </c>
      <c r="C1" s="281"/>
      <c r="D1" s="449" t="s">
        <v>956</v>
      </c>
      <c r="E1" s="123"/>
      <c r="F1" s="449" t="s">
        <v>974</v>
      </c>
      <c r="G1" s="223"/>
      <c r="H1" s="223"/>
      <c r="I1" s="223"/>
      <c r="J1" s="223"/>
      <c r="K1" s="223"/>
      <c r="L1" s="223"/>
      <c r="M1" s="224"/>
    </row>
    <row r="2" spans="1:13" ht="14.5" x14ac:dyDescent="0.3">
      <c r="A2" s="257" t="s">
        <v>240</v>
      </c>
      <c r="B2" s="827" t="s">
        <v>200</v>
      </c>
      <c r="C2" s="828"/>
      <c r="D2" s="828"/>
      <c r="E2" s="828"/>
      <c r="F2" s="829"/>
      <c r="G2" s="222"/>
      <c r="H2" s="222"/>
      <c r="I2" s="222"/>
      <c r="J2" s="222"/>
      <c r="K2" s="222"/>
      <c r="L2" s="222"/>
      <c r="M2" s="222"/>
    </row>
    <row r="3" spans="1:13" ht="12" x14ac:dyDescent="0.3">
      <c r="A3" s="772" t="s">
        <v>24</v>
      </c>
      <c r="B3" s="831" t="s">
        <v>828</v>
      </c>
      <c r="C3" s="832"/>
      <c r="D3" s="832"/>
      <c r="E3" s="832"/>
      <c r="F3" s="833"/>
      <c r="G3" s="398"/>
      <c r="H3" s="398"/>
      <c r="I3" s="398"/>
      <c r="J3" s="398"/>
      <c r="K3" s="398"/>
      <c r="L3" s="398"/>
      <c r="M3" s="398"/>
    </row>
    <row r="4" spans="1:13" ht="12" x14ac:dyDescent="0.3">
      <c r="A4" s="772"/>
      <c r="B4" s="834"/>
      <c r="C4" s="835"/>
      <c r="D4" s="835"/>
      <c r="E4" s="835"/>
      <c r="F4" s="836"/>
      <c r="G4" s="398"/>
      <c r="H4" s="398"/>
      <c r="I4" s="398"/>
      <c r="J4" s="398"/>
      <c r="K4" s="398"/>
      <c r="L4" s="398"/>
      <c r="M4" s="398"/>
    </row>
    <row r="5" spans="1:13" ht="12" x14ac:dyDescent="0.3">
      <c r="A5" s="772"/>
      <c r="B5" s="834"/>
      <c r="C5" s="835"/>
      <c r="D5" s="835"/>
      <c r="E5" s="835"/>
      <c r="F5" s="836"/>
      <c r="G5" s="398"/>
      <c r="H5" s="398"/>
      <c r="I5" s="398"/>
      <c r="J5" s="398"/>
      <c r="K5" s="398"/>
      <c r="L5" s="398"/>
      <c r="M5" s="398"/>
    </row>
    <row r="6" spans="1:13" ht="12" x14ac:dyDescent="0.3">
      <c r="A6" s="772"/>
      <c r="B6" s="834"/>
      <c r="C6" s="835"/>
      <c r="D6" s="835"/>
      <c r="E6" s="835"/>
      <c r="F6" s="836"/>
      <c r="G6" s="398"/>
      <c r="H6" s="398"/>
      <c r="I6" s="398"/>
      <c r="J6" s="398"/>
      <c r="K6" s="398"/>
      <c r="L6" s="398"/>
      <c r="M6" s="398"/>
    </row>
    <row r="7" spans="1:13" ht="12" x14ac:dyDescent="0.3">
      <c r="A7" s="772"/>
      <c r="B7" s="837"/>
      <c r="C7" s="838"/>
      <c r="D7" s="838"/>
      <c r="E7" s="838"/>
      <c r="F7" s="839"/>
      <c r="G7" s="398"/>
      <c r="H7" s="398"/>
      <c r="I7" s="398"/>
      <c r="J7" s="398"/>
      <c r="K7" s="398"/>
      <c r="L7" s="398"/>
      <c r="M7" s="398"/>
    </row>
    <row r="8" spans="1:13" ht="14.5" x14ac:dyDescent="0.3">
      <c r="A8" s="257" t="s">
        <v>242</v>
      </c>
      <c r="B8" s="827" t="s">
        <v>829</v>
      </c>
      <c r="C8" s="828"/>
      <c r="D8" s="828"/>
      <c r="E8" s="828"/>
      <c r="F8" s="829"/>
      <c r="G8" s="222"/>
      <c r="H8" s="222"/>
      <c r="I8" s="222"/>
      <c r="J8" s="222"/>
      <c r="K8" s="222"/>
      <c r="L8" s="222"/>
      <c r="M8" s="222"/>
    </row>
    <row r="9" spans="1:13" ht="89.25" customHeight="1" x14ac:dyDescent="0.3">
      <c r="A9" s="257" t="s">
        <v>244</v>
      </c>
      <c r="B9" s="827" t="s">
        <v>830</v>
      </c>
      <c r="C9" s="828"/>
      <c r="D9" s="828"/>
      <c r="E9" s="828"/>
      <c r="F9" s="829"/>
      <c r="G9" s="222"/>
      <c r="H9" s="222"/>
      <c r="I9" s="311"/>
      <c r="J9" s="311"/>
      <c r="K9" s="311"/>
      <c r="L9" s="311"/>
      <c r="M9" s="287"/>
    </row>
    <row r="10" spans="1:13" ht="54" customHeight="1" x14ac:dyDescent="0.3">
      <c r="A10" s="257" t="s">
        <v>246</v>
      </c>
      <c r="B10" s="827" t="s">
        <v>831</v>
      </c>
      <c r="C10" s="828"/>
      <c r="D10" s="828"/>
      <c r="E10" s="828"/>
      <c r="F10" s="829"/>
      <c r="G10" s="222"/>
      <c r="H10" s="222"/>
      <c r="I10" s="222"/>
      <c r="J10" s="222"/>
      <c r="K10" s="222"/>
      <c r="L10" s="222"/>
      <c r="M10" s="222"/>
    </row>
    <row r="11" spans="1:13" ht="14.5" x14ac:dyDescent="0.3">
      <c r="A11" s="257" t="s">
        <v>248</v>
      </c>
      <c r="B11" s="827" t="s">
        <v>52</v>
      </c>
      <c r="C11" s="828"/>
      <c r="D11" s="828"/>
      <c r="E11" s="828"/>
      <c r="F11" s="829"/>
      <c r="G11" s="222"/>
      <c r="H11" s="222"/>
      <c r="I11" s="222"/>
      <c r="J11" s="222"/>
      <c r="K11" s="222"/>
      <c r="L11" s="222"/>
      <c r="M11" s="222"/>
    </row>
    <row r="12" spans="1:13" ht="20.149999999999999" customHeight="1" x14ac:dyDescent="0.3">
      <c r="A12" s="830" t="s">
        <v>249</v>
      </c>
      <c r="B12" s="830"/>
      <c r="C12" s="830"/>
      <c r="D12" s="830"/>
      <c r="E12" s="830"/>
      <c r="F12" s="830"/>
      <c r="G12" s="830"/>
      <c r="H12" s="830"/>
      <c r="I12" s="830"/>
      <c r="J12" s="830"/>
      <c r="K12" s="830"/>
      <c r="L12" s="830"/>
      <c r="M12" s="830"/>
    </row>
    <row r="13" spans="1:13" s="226" customFormat="1" ht="41.25" customHeight="1" x14ac:dyDescent="0.35">
      <c r="A13" s="242" t="s">
        <v>246</v>
      </c>
      <c r="B13" s="242" t="s">
        <v>250</v>
      </c>
      <c r="C13" s="260" t="s">
        <v>437</v>
      </c>
      <c r="D13" s="242" t="s">
        <v>252</v>
      </c>
      <c r="E13" s="242" t="s">
        <v>253</v>
      </c>
      <c r="F13" s="242" t="s">
        <v>254</v>
      </c>
      <c r="G13" s="242" t="s">
        <v>255</v>
      </c>
      <c r="H13" s="242" t="s">
        <v>256</v>
      </c>
      <c r="I13" s="242" t="s">
        <v>257</v>
      </c>
      <c r="J13" s="242" t="s">
        <v>258</v>
      </c>
      <c r="K13" s="242" t="s">
        <v>259</v>
      </c>
      <c r="L13" s="242" t="s">
        <v>438</v>
      </c>
      <c r="M13" s="588" t="s">
        <v>25</v>
      </c>
    </row>
    <row r="14" spans="1:13" s="226" customFormat="1" ht="60" customHeight="1" x14ac:dyDescent="0.35">
      <c r="A14" s="228" t="s">
        <v>832</v>
      </c>
      <c r="B14" s="228" t="s">
        <v>833</v>
      </c>
      <c r="C14" s="296" t="s">
        <v>53</v>
      </c>
      <c r="D14" s="228" t="s">
        <v>834</v>
      </c>
      <c r="E14" s="229" t="s">
        <v>601</v>
      </c>
      <c r="F14" s="228" t="s">
        <v>835</v>
      </c>
      <c r="G14" s="228" t="s">
        <v>836</v>
      </c>
      <c r="H14" s="239" t="s">
        <v>52</v>
      </c>
      <c r="I14" s="228" t="s">
        <v>52</v>
      </c>
      <c r="J14" s="230" t="s">
        <v>52</v>
      </c>
      <c r="K14" s="230" t="s">
        <v>52</v>
      </c>
      <c r="L14" s="230" t="s">
        <v>52</v>
      </c>
      <c r="M14" s="216"/>
    </row>
    <row r="15" spans="1:13" s="565" customFormat="1" ht="36" x14ac:dyDescent="0.35">
      <c r="A15" s="557" t="s">
        <v>837</v>
      </c>
      <c r="B15" s="558" t="s">
        <v>838</v>
      </c>
      <c r="C15" s="559" t="s">
        <v>53</v>
      </c>
      <c r="D15" s="560" t="s">
        <v>839</v>
      </c>
      <c r="E15" s="558" t="s">
        <v>36</v>
      </c>
      <c r="F15" s="560" t="s">
        <v>52</v>
      </c>
      <c r="G15" s="561" t="s">
        <v>840</v>
      </c>
      <c r="H15" s="558" t="s">
        <v>744</v>
      </c>
      <c r="I15" s="558" t="s">
        <v>841</v>
      </c>
      <c r="J15" s="562" t="s">
        <v>842</v>
      </c>
      <c r="K15" s="563" t="s">
        <v>52</v>
      </c>
      <c r="L15" s="562">
        <v>202</v>
      </c>
      <c r="M15" s="564"/>
    </row>
    <row r="16" spans="1:13" s="565" customFormat="1" ht="48" x14ac:dyDescent="0.35">
      <c r="A16" s="557" t="s">
        <v>843</v>
      </c>
      <c r="B16" s="562" t="s">
        <v>844</v>
      </c>
      <c r="C16" s="566" t="s">
        <v>54</v>
      </c>
      <c r="D16" s="560" t="s">
        <v>845</v>
      </c>
      <c r="E16" s="567" t="s">
        <v>35</v>
      </c>
      <c r="F16" s="568" t="s">
        <v>52</v>
      </c>
      <c r="G16" s="568" t="s">
        <v>846</v>
      </c>
      <c r="H16" s="568" t="s">
        <v>52</v>
      </c>
      <c r="I16" s="565" t="s">
        <v>52</v>
      </c>
      <c r="J16" s="562" t="s">
        <v>593</v>
      </c>
      <c r="K16" s="562" t="s">
        <v>847</v>
      </c>
      <c r="L16" s="564">
        <v>202</v>
      </c>
      <c r="M16" s="564"/>
    </row>
    <row r="17" spans="1:13" s="233" customFormat="1" ht="24" x14ac:dyDescent="0.35">
      <c r="A17" s="227" t="s">
        <v>848</v>
      </c>
      <c r="B17" s="228" t="s">
        <v>849</v>
      </c>
      <c r="C17" s="296" t="s">
        <v>53</v>
      </c>
      <c r="D17" s="231" t="s">
        <v>850</v>
      </c>
      <c r="E17" s="229" t="s">
        <v>851</v>
      </c>
      <c r="F17" s="228" t="s">
        <v>52</v>
      </c>
      <c r="G17" s="228" t="s">
        <v>852</v>
      </c>
      <c r="H17" s="234" t="s">
        <v>52</v>
      </c>
      <c r="I17" s="232" t="s">
        <v>52</v>
      </c>
      <c r="J17" s="232" t="s">
        <v>52</v>
      </c>
      <c r="K17" s="232" t="s">
        <v>52</v>
      </c>
      <c r="L17" s="228" t="s">
        <v>52</v>
      </c>
      <c r="M17" s="230"/>
    </row>
    <row r="18" spans="1:13" s="233" customFormat="1" ht="45" customHeight="1" x14ac:dyDescent="0.35">
      <c r="A18" s="228" t="s">
        <v>853</v>
      </c>
      <c r="B18" s="228" t="s">
        <v>854</v>
      </c>
      <c r="C18" s="296" t="s">
        <v>53</v>
      </c>
      <c r="D18" s="228" t="s">
        <v>855</v>
      </c>
      <c r="E18" s="229" t="s">
        <v>37</v>
      </c>
      <c r="F18" s="228" t="s">
        <v>52</v>
      </c>
      <c r="G18" s="228" t="s">
        <v>856</v>
      </c>
      <c r="H18" s="234" t="s">
        <v>52</v>
      </c>
      <c r="I18" s="232" t="s">
        <v>52</v>
      </c>
      <c r="J18" s="232" t="s">
        <v>52</v>
      </c>
      <c r="K18" s="232" t="s">
        <v>52</v>
      </c>
      <c r="L18" s="228" t="s">
        <v>52</v>
      </c>
      <c r="M18" s="230"/>
    </row>
    <row r="19" spans="1:13" s="219" customFormat="1" ht="36" x14ac:dyDescent="0.35">
      <c r="A19" s="221" t="s">
        <v>857</v>
      </c>
      <c r="B19" s="216" t="s">
        <v>858</v>
      </c>
      <c r="C19" s="297" t="s">
        <v>53</v>
      </c>
      <c r="D19" s="216" t="s">
        <v>859</v>
      </c>
      <c r="E19" s="217" t="s">
        <v>38</v>
      </c>
      <c r="F19" s="216" t="s">
        <v>52</v>
      </c>
      <c r="G19" s="216" t="s">
        <v>860</v>
      </c>
      <c r="H19" s="220" t="s">
        <v>52</v>
      </c>
      <c r="I19" s="218" t="s">
        <v>52</v>
      </c>
      <c r="J19" s="218" t="s">
        <v>52</v>
      </c>
      <c r="K19" s="218" t="s">
        <v>52</v>
      </c>
      <c r="L19" s="216">
        <v>202</v>
      </c>
      <c r="M19" s="230"/>
    </row>
    <row r="20" spans="1:13" s="233" customFormat="1" ht="12" x14ac:dyDescent="0.35">
      <c r="A20" s="232"/>
      <c r="B20" s="228"/>
      <c r="C20" s="228"/>
      <c r="D20" s="231"/>
      <c r="E20" s="229"/>
      <c r="F20" s="228"/>
      <c r="G20" s="229"/>
      <c r="H20" s="234"/>
      <c r="I20" s="228"/>
      <c r="J20" s="232"/>
      <c r="K20" s="232"/>
      <c r="L20" s="228"/>
      <c r="M20" s="232"/>
    </row>
    <row r="21" spans="1:13" s="233" customFormat="1" ht="12" x14ac:dyDescent="0.35">
      <c r="A21" s="236"/>
      <c r="B21" s="140"/>
      <c r="C21" s="140"/>
      <c r="D21" s="228"/>
      <c r="E21" s="229"/>
      <c r="F21" s="228"/>
      <c r="G21" s="228"/>
      <c r="H21" s="234"/>
      <c r="I21" s="228"/>
      <c r="J21" s="228"/>
      <c r="K21" s="228"/>
      <c r="L21" s="228"/>
      <c r="M21" s="232"/>
    </row>
    <row r="22" spans="1:13" ht="20.149999999999999" customHeight="1" x14ac:dyDescent="0.3">
      <c r="E22" s="238"/>
    </row>
    <row r="23" spans="1:13" ht="20.149999999999999" customHeight="1" x14ac:dyDescent="0.3">
      <c r="E23" s="238"/>
    </row>
    <row r="24" spans="1:13" ht="20.149999999999999" customHeight="1" x14ac:dyDescent="0.3">
      <c r="E24" s="238"/>
    </row>
    <row r="25" spans="1:13" ht="20.149999999999999" customHeight="1" x14ac:dyDescent="0.3">
      <c r="E25" s="238"/>
    </row>
    <row r="26" spans="1:13" ht="20.149999999999999" customHeight="1" x14ac:dyDescent="0.3">
      <c r="E26" s="238"/>
    </row>
    <row r="27" spans="1:13" ht="20.149999999999999" customHeight="1" x14ac:dyDescent="0.3">
      <c r="E27" s="238"/>
    </row>
    <row r="28" spans="1:13" ht="20.149999999999999" customHeight="1" x14ac:dyDescent="0.3">
      <c r="E28" s="238"/>
    </row>
    <row r="29" spans="1:13" ht="20.149999999999999" customHeight="1" x14ac:dyDescent="0.3">
      <c r="E29" s="238"/>
    </row>
    <row r="30" spans="1:13" ht="20.149999999999999" customHeight="1" x14ac:dyDescent="0.3">
      <c r="E30" s="238"/>
    </row>
    <row r="31" spans="1:13" ht="20.149999999999999" customHeight="1" x14ac:dyDescent="0.3">
      <c r="E31" s="238"/>
    </row>
    <row r="32" spans="1:13" ht="20.149999999999999" customHeight="1" x14ac:dyDescent="0.3">
      <c r="E32" s="238"/>
    </row>
    <row r="33" spans="5:5" ht="20.149999999999999" customHeight="1" x14ac:dyDescent="0.3">
      <c r="E33" s="238"/>
    </row>
    <row r="34" spans="5:5" ht="20.149999999999999" customHeight="1" x14ac:dyDescent="0.3">
      <c r="E34" s="238"/>
    </row>
    <row r="35" spans="5:5" ht="20.149999999999999" customHeight="1" x14ac:dyDescent="0.3">
      <c r="E35" s="238"/>
    </row>
    <row r="36" spans="5:5" ht="20.149999999999999" customHeight="1" x14ac:dyDescent="0.3">
      <c r="E36" s="238"/>
    </row>
    <row r="37" spans="5:5" ht="20.149999999999999" customHeight="1" x14ac:dyDescent="0.3">
      <c r="E37" s="238"/>
    </row>
    <row r="38" spans="5:5" ht="20.149999999999999" customHeight="1" x14ac:dyDescent="0.3">
      <c r="E38" s="238"/>
    </row>
    <row r="39" spans="5:5" ht="20.149999999999999" customHeight="1" x14ac:dyDescent="0.3">
      <c r="E39" s="238"/>
    </row>
    <row r="40" spans="5:5" ht="20.149999999999999" customHeight="1" x14ac:dyDescent="0.3">
      <c r="E40" s="238"/>
    </row>
    <row r="41" spans="5:5" ht="20.149999999999999" customHeight="1" x14ac:dyDescent="0.3">
      <c r="E41" s="238"/>
    </row>
    <row r="42" spans="5:5" ht="20.149999999999999" customHeight="1" x14ac:dyDescent="0.3">
      <c r="E42" s="238"/>
    </row>
    <row r="43" spans="5:5" ht="20.149999999999999" customHeight="1" x14ac:dyDescent="0.3">
      <c r="E43" s="238"/>
    </row>
    <row r="44" spans="5:5" ht="20.149999999999999" customHeight="1" x14ac:dyDescent="0.3">
      <c r="E44" s="238"/>
    </row>
    <row r="45" spans="5:5" ht="20.149999999999999" customHeight="1" x14ac:dyDescent="0.3">
      <c r="E45" s="238"/>
    </row>
    <row r="46" spans="5:5" ht="20.149999999999999" customHeight="1" x14ac:dyDescent="0.3">
      <c r="E46" s="238"/>
    </row>
    <row r="47" spans="5:5" ht="20.149999999999999" customHeight="1" x14ac:dyDescent="0.3">
      <c r="E47" s="238"/>
    </row>
    <row r="48" spans="5:5" ht="20.149999999999999" customHeight="1" x14ac:dyDescent="0.3">
      <c r="E48" s="238"/>
    </row>
    <row r="49" spans="5:5" ht="20.149999999999999" customHeight="1" x14ac:dyDescent="0.3">
      <c r="E49" s="238"/>
    </row>
    <row r="50" spans="5:5" ht="20.149999999999999" customHeight="1" x14ac:dyDescent="0.3">
      <c r="E50" s="238"/>
    </row>
    <row r="51" spans="5:5" ht="20.149999999999999" customHeight="1" x14ac:dyDescent="0.3">
      <c r="E51" s="238"/>
    </row>
    <row r="52" spans="5:5" ht="20.149999999999999" customHeight="1" x14ac:dyDescent="0.3">
      <c r="E52" s="238"/>
    </row>
    <row r="53" spans="5:5" ht="20.149999999999999" customHeight="1" x14ac:dyDescent="0.3">
      <c r="E53" s="238"/>
    </row>
    <row r="54" spans="5:5" ht="20.149999999999999" customHeight="1" x14ac:dyDescent="0.3">
      <c r="E54" s="238"/>
    </row>
    <row r="55" spans="5:5" ht="20.149999999999999" customHeight="1" x14ac:dyDescent="0.3">
      <c r="E55" s="238"/>
    </row>
    <row r="56" spans="5:5" ht="20.149999999999999" customHeight="1" x14ac:dyDescent="0.3">
      <c r="E56" s="238"/>
    </row>
    <row r="57" spans="5:5" ht="20.149999999999999" customHeight="1" x14ac:dyDescent="0.3">
      <c r="E57" s="238"/>
    </row>
    <row r="58" spans="5:5" ht="20.149999999999999" customHeight="1" x14ac:dyDescent="0.3">
      <c r="E58" s="238"/>
    </row>
    <row r="59" spans="5:5" ht="20.149999999999999" customHeight="1" x14ac:dyDescent="0.3">
      <c r="E59" s="238"/>
    </row>
    <row r="60" spans="5:5" ht="20.149999999999999" customHeight="1" x14ac:dyDescent="0.3">
      <c r="E60" s="238"/>
    </row>
    <row r="61" spans="5:5" ht="20.149999999999999" customHeight="1" x14ac:dyDescent="0.3">
      <c r="E61" s="238"/>
    </row>
    <row r="62" spans="5:5" ht="20.149999999999999" customHeight="1" x14ac:dyDescent="0.3">
      <c r="E62" s="238"/>
    </row>
    <row r="63" spans="5:5" ht="20.149999999999999" customHeight="1" x14ac:dyDescent="0.3">
      <c r="E63" s="238"/>
    </row>
    <row r="64" spans="5:5" ht="20.149999999999999" customHeight="1" x14ac:dyDescent="0.3">
      <c r="E64" s="238"/>
    </row>
    <row r="65" spans="5:5" ht="20.149999999999999" customHeight="1" x14ac:dyDescent="0.3">
      <c r="E65" s="238"/>
    </row>
    <row r="66" spans="5:5" ht="20.149999999999999" customHeight="1" x14ac:dyDescent="0.3">
      <c r="E66" s="238"/>
    </row>
    <row r="67" spans="5:5" ht="20.149999999999999" customHeight="1" x14ac:dyDescent="0.3">
      <c r="E67" s="238"/>
    </row>
    <row r="68" spans="5:5" ht="20.149999999999999" customHeight="1" x14ac:dyDescent="0.3">
      <c r="E68" s="238"/>
    </row>
    <row r="69" spans="5:5" ht="20.149999999999999" customHeight="1" x14ac:dyDescent="0.3">
      <c r="E69" s="238"/>
    </row>
    <row r="70" spans="5:5" ht="20.149999999999999" customHeight="1" x14ac:dyDescent="0.3">
      <c r="E70" s="238"/>
    </row>
    <row r="71" spans="5:5" ht="20.149999999999999" customHeight="1" x14ac:dyDescent="0.3">
      <c r="E71" s="238"/>
    </row>
    <row r="72" spans="5:5" ht="20.149999999999999" customHeight="1" x14ac:dyDescent="0.3">
      <c r="E72" s="238"/>
    </row>
    <row r="73" spans="5:5" ht="20.149999999999999" customHeight="1" x14ac:dyDescent="0.3">
      <c r="E73" s="238"/>
    </row>
    <row r="74" spans="5:5" ht="20.149999999999999" customHeight="1" x14ac:dyDescent="0.3">
      <c r="E74" s="238"/>
    </row>
    <row r="75" spans="5:5" ht="20.149999999999999" customHeight="1" x14ac:dyDescent="0.3">
      <c r="E75" s="238"/>
    </row>
    <row r="76" spans="5:5" ht="20.149999999999999" customHeight="1" x14ac:dyDescent="0.3">
      <c r="E76" s="238"/>
    </row>
    <row r="77" spans="5:5" ht="20.149999999999999" customHeight="1" x14ac:dyDescent="0.3">
      <c r="E77" s="238"/>
    </row>
    <row r="78" spans="5:5" ht="20.149999999999999" customHeight="1" x14ac:dyDescent="0.3">
      <c r="E78" s="238"/>
    </row>
    <row r="79" spans="5:5" ht="20.149999999999999" customHeight="1" x14ac:dyDescent="0.3">
      <c r="E79" s="238"/>
    </row>
    <row r="80" spans="5:5" ht="20.149999999999999" customHeight="1" x14ac:dyDescent="0.3">
      <c r="E80" s="238"/>
    </row>
    <row r="81" spans="5:5" ht="20.149999999999999" customHeight="1" x14ac:dyDescent="0.3">
      <c r="E81" s="238"/>
    </row>
    <row r="82" spans="5:5" ht="20.149999999999999" customHeight="1" x14ac:dyDescent="0.3">
      <c r="E82" s="238"/>
    </row>
    <row r="83" spans="5:5" ht="20.149999999999999" customHeight="1" x14ac:dyDescent="0.3">
      <c r="E83" s="238"/>
    </row>
    <row r="84" spans="5:5" ht="20.149999999999999" customHeight="1" x14ac:dyDescent="0.3">
      <c r="E84" s="238"/>
    </row>
    <row r="85" spans="5:5" ht="20.149999999999999" customHeight="1" x14ac:dyDescent="0.3">
      <c r="E85" s="238"/>
    </row>
    <row r="86" spans="5:5" ht="20.149999999999999" customHeight="1" x14ac:dyDescent="0.3">
      <c r="E86" s="238"/>
    </row>
    <row r="87" spans="5:5" ht="20.149999999999999" customHeight="1" x14ac:dyDescent="0.3">
      <c r="E87" s="238"/>
    </row>
    <row r="88" spans="5:5" ht="20.149999999999999" customHeight="1" x14ac:dyDescent="0.3">
      <c r="E88" s="238"/>
    </row>
    <row r="89" spans="5:5" ht="20.149999999999999" customHeight="1" x14ac:dyDescent="0.3">
      <c r="E89" s="238"/>
    </row>
    <row r="90" spans="5:5" ht="20.149999999999999" customHeight="1" x14ac:dyDescent="0.3">
      <c r="E90" s="238"/>
    </row>
    <row r="91" spans="5:5" ht="20.149999999999999" customHeight="1" x14ac:dyDescent="0.3">
      <c r="E91" s="238"/>
    </row>
    <row r="92" spans="5:5" ht="20.149999999999999" customHeight="1" x14ac:dyDescent="0.3">
      <c r="E92" s="238"/>
    </row>
    <row r="93" spans="5:5" ht="20.149999999999999" customHeight="1" x14ac:dyDescent="0.3">
      <c r="E93" s="238"/>
    </row>
    <row r="94" spans="5:5" ht="20.149999999999999" customHeight="1" x14ac:dyDescent="0.3">
      <c r="E94" s="238"/>
    </row>
    <row r="95" spans="5:5" ht="20.149999999999999" customHeight="1" x14ac:dyDescent="0.3">
      <c r="E95" s="238"/>
    </row>
    <row r="96" spans="5:5" ht="20.149999999999999" customHeight="1" x14ac:dyDescent="0.3">
      <c r="E96" s="238"/>
    </row>
    <row r="97" spans="5:5" ht="20.149999999999999" customHeight="1" x14ac:dyDescent="0.3">
      <c r="E97" s="238"/>
    </row>
    <row r="98" spans="5:5" ht="20.149999999999999" customHeight="1" x14ac:dyDescent="0.3">
      <c r="E98" s="238"/>
    </row>
    <row r="99" spans="5:5" ht="20.149999999999999" customHeight="1" x14ac:dyDescent="0.3">
      <c r="E99" s="238"/>
    </row>
    <row r="100" spans="5:5" ht="20.149999999999999" customHeight="1" x14ac:dyDescent="0.3">
      <c r="E100" s="238"/>
    </row>
    <row r="101" spans="5:5" ht="20.149999999999999" customHeight="1" x14ac:dyDescent="0.3">
      <c r="E101" s="238"/>
    </row>
    <row r="102" spans="5:5" ht="20.149999999999999" customHeight="1" x14ac:dyDescent="0.3">
      <c r="E102" s="238"/>
    </row>
    <row r="103" spans="5:5" ht="20.149999999999999" customHeight="1" x14ac:dyDescent="0.3">
      <c r="E103" s="238"/>
    </row>
    <row r="104" spans="5:5" ht="20.149999999999999" customHeight="1" x14ac:dyDescent="0.3">
      <c r="E104" s="238"/>
    </row>
    <row r="105" spans="5:5" ht="20.149999999999999" customHeight="1" x14ac:dyDescent="0.3">
      <c r="E105" s="238"/>
    </row>
    <row r="106" spans="5:5" ht="20.149999999999999" customHeight="1" x14ac:dyDescent="0.3">
      <c r="E106" s="238"/>
    </row>
    <row r="107" spans="5:5" ht="20.149999999999999" customHeight="1" x14ac:dyDescent="0.3">
      <c r="E107" s="238"/>
    </row>
    <row r="108" spans="5:5" ht="20.149999999999999" customHeight="1" x14ac:dyDescent="0.3">
      <c r="E108" s="238"/>
    </row>
    <row r="109" spans="5:5" ht="20.149999999999999" customHeight="1" x14ac:dyDescent="0.3">
      <c r="E109" s="238"/>
    </row>
    <row r="110" spans="5:5" ht="20.149999999999999" customHeight="1" x14ac:dyDescent="0.3">
      <c r="E110" s="238"/>
    </row>
    <row r="111" spans="5:5" ht="20.149999999999999" customHeight="1" x14ac:dyDescent="0.3">
      <c r="E111" s="238"/>
    </row>
    <row r="112" spans="5:5" ht="20.149999999999999" customHeight="1" x14ac:dyDescent="0.3">
      <c r="E112" s="238"/>
    </row>
    <row r="113" spans="5:5" ht="20.149999999999999" customHeight="1" x14ac:dyDescent="0.3">
      <c r="E113" s="238"/>
    </row>
    <row r="114" spans="5:5" ht="20.149999999999999" customHeight="1" x14ac:dyDescent="0.3">
      <c r="E114" s="238"/>
    </row>
    <row r="115" spans="5:5" ht="20.149999999999999" customHeight="1" x14ac:dyDescent="0.3">
      <c r="E115" s="238"/>
    </row>
    <row r="116" spans="5:5" ht="20.149999999999999" customHeight="1" x14ac:dyDescent="0.3">
      <c r="E116" s="238"/>
    </row>
    <row r="117" spans="5:5" ht="20.149999999999999" customHeight="1" x14ac:dyDescent="0.3">
      <c r="E117" s="238"/>
    </row>
  </sheetData>
  <mergeCells count="8">
    <mergeCell ref="B11:F11"/>
    <mergeCell ref="A12:M12"/>
    <mergeCell ref="B2:F2"/>
    <mergeCell ref="A3:A7"/>
    <mergeCell ref="B3:F7"/>
    <mergeCell ref="B8:F8"/>
    <mergeCell ref="B9:F9"/>
    <mergeCell ref="B10:F10"/>
  </mergeCells>
  <hyperlinks>
    <hyperlink ref="D1" location="Summary!A1" display="Back to Summary" xr:uid="{35C2CBFC-AC13-4375-802C-DB1A943D642A}"/>
    <hyperlink ref="F1" location="'E2E Scenarios'!A1" display="Back to E2E Scenarios" xr:uid="{44B22031-26ED-44FE-AE5F-85E03E36E6D8}"/>
  </hyperlinks>
  <pageMargins left="0.70866141732283505" right="0.70866141732283505" top="0.94488188976377996" bottom="0.74803149606299202" header="0.31496062992126" footer="0.31496062992126"/>
  <pageSetup paperSize="9" scale="47" fitToHeight="0" orientation="landscape" r:id="rId1"/>
  <headerFooter>
    <oddFooter>&amp;RPage &amp;P of &amp;N</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7561A-4324-4D24-B657-F58ABD714FA6}">
  <dimension ref="A1:M111"/>
  <sheetViews>
    <sheetView showGridLines="0" showRuler="0" zoomScaleNormal="100" zoomScalePageLayoutView="114" workbookViewId="0">
      <pane xSplit="6" topLeftCell="M1" activePane="topRight" state="frozen"/>
      <selection pane="topRight" activeCell="F1" sqref="F1"/>
    </sheetView>
  </sheetViews>
  <sheetFormatPr defaultColWidth="10.54296875" defaultRowHeight="20.149999999999999" customHeight="1" x14ac:dyDescent="0.3"/>
  <cols>
    <col min="1" max="1" width="17.54296875" style="237" bestFit="1" customWidth="1"/>
    <col min="2" max="2" width="39.1796875" style="237" customWidth="1"/>
    <col min="3" max="3" width="13.54296875" style="237" bestFit="1" customWidth="1"/>
    <col min="4" max="4" width="57.7265625" style="225" customWidth="1"/>
    <col min="5" max="5" width="14.81640625" style="225" bestFit="1" customWidth="1"/>
    <col min="6" max="6" width="47.453125" style="225" customWidth="1"/>
    <col min="7" max="7" width="42" style="225" customWidth="1"/>
    <col min="8" max="8" width="20" style="225" customWidth="1"/>
    <col min="9" max="9" width="40.54296875" style="225" customWidth="1"/>
    <col min="10" max="10" width="18.54296875" style="225" customWidth="1"/>
    <col min="11" max="11" width="48.453125" style="225" customWidth="1"/>
    <col min="12" max="12" width="33" style="225" customWidth="1"/>
    <col min="13" max="13" width="66.54296875" style="225" customWidth="1"/>
    <col min="14" max="16384" width="10.54296875" style="225"/>
  </cols>
  <sheetData>
    <row r="1" spans="1:13" ht="39" customHeight="1" x14ac:dyDescent="0.3">
      <c r="A1" s="257" t="s">
        <v>239</v>
      </c>
      <c r="B1" s="222" t="s">
        <v>174</v>
      </c>
      <c r="C1" s="281"/>
      <c r="D1" s="449" t="s">
        <v>956</v>
      </c>
      <c r="E1" s="123"/>
      <c r="F1" s="449" t="s">
        <v>974</v>
      </c>
      <c r="G1" s="223"/>
      <c r="H1" s="223"/>
      <c r="I1" s="223"/>
      <c r="J1" s="223"/>
      <c r="K1" s="223"/>
      <c r="L1" s="223"/>
      <c r="M1" s="223"/>
    </row>
    <row r="2" spans="1:13" ht="14.5" x14ac:dyDescent="0.3">
      <c r="A2" s="257" t="s">
        <v>240</v>
      </c>
      <c r="B2" s="827" t="s">
        <v>175</v>
      </c>
      <c r="C2" s="828"/>
      <c r="D2" s="828"/>
      <c r="E2" s="828"/>
      <c r="F2" s="828"/>
      <c r="G2" s="223"/>
      <c r="H2" s="223"/>
      <c r="I2" s="223"/>
      <c r="J2" s="223"/>
      <c r="K2" s="223"/>
      <c r="L2" s="223"/>
      <c r="M2" s="223"/>
    </row>
    <row r="3" spans="1:13" ht="12" customHeight="1" x14ac:dyDescent="0.3">
      <c r="A3" s="772" t="s">
        <v>24</v>
      </c>
      <c r="B3" s="831" t="s">
        <v>861</v>
      </c>
      <c r="C3" s="832"/>
      <c r="D3" s="832"/>
      <c r="E3" s="832"/>
      <c r="F3" s="832"/>
      <c r="G3" s="399"/>
      <c r="H3" s="399"/>
      <c r="I3" s="399"/>
      <c r="J3" s="399"/>
      <c r="K3" s="399"/>
      <c r="L3" s="399"/>
      <c r="M3" s="399"/>
    </row>
    <row r="4" spans="1:13" ht="12" x14ac:dyDescent="0.3">
      <c r="A4" s="773"/>
      <c r="B4" s="834"/>
      <c r="C4" s="835"/>
      <c r="D4" s="835"/>
      <c r="E4" s="835"/>
      <c r="F4" s="835"/>
      <c r="G4" s="400"/>
      <c r="H4" s="400"/>
      <c r="I4" s="400"/>
      <c r="J4" s="400"/>
      <c r="K4" s="400"/>
      <c r="L4" s="400"/>
      <c r="M4" s="400"/>
    </row>
    <row r="5" spans="1:13" ht="12" x14ac:dyDescent="0.3">
      <c r="A5" s="773"/>
      <c r="B5" s="834"/>
      <c r="C5" s="835"/>
      <c r="D5" s="835"/>
      <c r="E5" s="835"/>
      <c r="F5" s="835"/>
      <c r="G5" s="400"/>
      <c r="H5" s="400"/>
      <c r="I5" s="400"/>
      <c r="J5" s="400"/>
      <c r="K5" s="400"/>
      <c r="L5" s="400"/>
      <c r="M5" s="400"/>
    </row>
    <row r="6" spans="1:13" ht="12" x14ac:dyDescent="0.3">
      <c r="A6" s="773"/>
      <c r="B6" s="834"/>
      <c r="C6" s="835"/>
      <c r="D6" s="835"/>
      <c r="E6" s="835"/>
      <c r="F6" s="835"/>
      <c r="G6" s="400"/>
      <c r="H6" s="400"/>
      <c r="I6" s="400"/>
      <c r="J6" s="400"/>
      <c r="K6" s="400"/>
      <c r="L6" s="400"/>
      <c r="M6" s="400"/>
    </row>
    <row r="7" spans="1:13" ht="12" x14ac:dyDescent="0.3">
      <c r="A7" s="774"/>
      <c r="B7" s="837"/>
      <c r="C7" s="838"/>
      <c r="D7" s="838"/>
      <c r="E7" s="838"/>
      <c r="F7" s="838"/>
      <c r="G7" s="401"/>
      <c r="H7" s="401"/>
      <c r="I7" s="401"/>
      <c r="J7" s="401"/>
      <c r="K7" s="401"/>
      <c r="L7" s="401"/>
      <c r="M7" s="401"/>
    </row>
    <row r="8" spans="1:13" ht="34.5" customHeight="1" x14ac:dyDescent="0.3">
      <c r="A8" s="257" t="s">
        <v>242</v>
      </c>
      <c r="B8" s="827" t="s">
        <v>862</v>
      </c>
      <c r="C8" s="828"/>
      <c r="D8" s="828"/>
      <c r="E8" s="828"/>
      <c r="F8" s="828"/>
      <c r="G8" s="223"/>
      <c r="H8" s="223"/>
      <c r="I8" s="223"/>
      <c r="J8" s="223"/>
      <c r="K8" s="223"/>
      <c r="L8" s="223"/>
      <c r="M8" s="223"/>
    </row>
    <row r="9" spans="1:13" ht="83.25" customHeight="1" x14ac:dyDescent="0.3">
      <c r="A9" s="257" t="s">
        <v>244</v>
      </c>
      <c r="B9" s="827" t="s">
        <v>863</v>
      </c>
      <c r="C9" s="828"/>
      <c r="D9" s="828"/>
      <c r="E9" s="828"/>
      <c r="F9" s="828"/>
      <c r="G9" s="281"/>
      <c r="H9" s="281"/>
      <c r="I9" s="311"/>
      <c r="J9" s="311"/>
      <c r="K9" s="311"/>
      <c r="L9" s="311"/>
      <c r="M9" s="311"/>
    </row>
    <row r="10" spans="1:13" ht="46.5" customHeight="1" x14ac:dyDescent="0.3">
      <c r="A10" s="257" t="s">
        <v>246</v>
      </c>
      <c r="B10" s="827" t="s">
        <v>864</v>
      </c>
      <c r="C10" s="828"/>
      <c r="D10" s="828"/>
      <c r="E10" s="828"/>
      <c r="F10" s="828"/>
      <c r="G10" s="223"/>
      <c r="H10" s="223"/>
      <c r="I10" s="223"/>
      <c r="J10" s="223"/>
      <c r="K10" s="223"/>
      <c r="L10" s="223"/>
      <c r="M10" s="223"/>
    </row>
    <row r="11" spans="1:13" ht="14.5" x14ac:dyDescent="0.3">
      <c r="A11" s="257" t="s">
        <v>248</v>
      </c>
      <c r="B11" s="827" t="s">
        <v>52</v>
      </c>
      <c r="C11" s="828"/>
      <c r="D11" s="828"/>
      <c r="E11" s="828"/>
      <c r="F11" s="828"/>
      <c r="G11" s="223"/>
      <c r="H11" s="223"/>
      <c r="I11" s="223"/>
      <c r="J11" s="223"/>
      <c r="K11" s="223"/>
      <c r="L11" s="223"/>
      <c r="M11" s="223"/>
    </row>
    <row r="12" spans="1:13" ht="20.149999999999999" customHeight="1" x14ac:dyDescent="0.3">
      <c r="A12" s="830" t="s">
        <v>249</v>
      </c>
      <c r="B12" s="840"/>
      <c r="C12" s="840"/>
      <c r="D12" s="840"/>
      <c r="E12" s="840"/>
      <c r="F12" s="840"/>
      <c r="G12" s="840"/>
      <c r="H12" s="840"/>
      <c r="I12" s="840"/>
      <c r="J12" s="840"/>
      <c r="K12" s="840"/>
      <c r="L12" s="840"/>
      <c r="M12" s="840"/>
    </row>
    <row r="13" spans="1:13" s="226" customFormat="1" ht="41.25" customHeight="1" x14ac:dyDescent="0.35">
      <c r="A13" s="242" t="s">
        <v>246</v>
      </c>
      <c r="B13" s="242" t="s">
        <v>250</v>
      </c>
      <c r="C13" s="260" t="s">
        <v>437</v>
      </c>
      <c r="D13" s="242" t="s">
        <v>252</v>
      </c>
      <c r="E13" s="242" t="s">
        <v>253</v>
      </c>
      <c r="F13" s="242" t="s">
        <v>254</v>
      </c>
      <c r="G13" s="242" t="s">
        <v>255</v>
      </c>
      <c r="H13" s="242" t="s">
        <v>256</v>
      </c>
      <c r="I13" s="242" t="s">
        <v>257</v>
      </c>
      <c r="J13" s="242" t="s">
        <v>258</v>
      </c>
      <c r="K13" s="242" t="s">
        <v>259</v>
      </c>
      <c r="L13" s="242" t="s">
        <v>438</v>
      </c>
      <c r="M13" s="588" t="s">
        <v>25</v>
      </c>
    </row>
    <row r="14" spans="1:13" s="226" customFormat="1" ht="36" x14ac:dyDescent="0.35">
      <c r="A14" s="228" t="s">
        <v>865</v>
      </c>
      <c r="B14" s="228" t="s">
        <v>866</v>
      </c>
      <c r="C14" s="296" t="s">
        <v>53</v>
      </c>
      <c r="D14" s="228" t="s">
        <v>867</v>
      </c>
      <c r="E14" s="229" t="s">
        <v>733</v>
      </c>
      <c r="F14" s="228" t="s">
        <v>786</v>
      </c>
      <c r="G14" s="228" t="s">
        <v>868</v>
      </c>
      <c r="H14" s="239" t="s">
        <v>788</v>
      </c>
      <c r="I14" s="228" t="s">
        <v>869</v>
      </c>
      <c r="J14" s="230" t="s">
        <v>52</v>
      </c>
      <c r="K14" s="230" t="s">
        <v>52</v>
      </c>
      <c r="L14" s="230" t="s">
        <v>52</v>
      </c>
      <c r="M14" s="240"/>
    </row>
    <row r="15" spans="1:13" s="565" customFormat="1" ht="168" x14ac:dyDescent="0.35">
      <c r="A15" s="562" t="s">
        <v>870</v>
      </c>
      <c r="B15" s="562" t="s">
        <v>871</v>
      </c>
      <c r="C15" s="566" t="s">
        <v>54</v>
      </c>
      <c r="D15" s="560" t="s">
        <v>872</v>
      </c>
      <c r="E15" s="569" t="s">
        <v>35</v>
      </c>
      <c r="F15" s="562" t="s">
        <v>52</v>
      </c>
      <c r="G15" s="562" t="s">
        <v>873</v>
      </c>
      <c r="H15" s="570" t="s">
        <v>52</v>
      </c>
      <c r="I15" s="562" t="s">
        <v>52</v>
      </c>
      <c r="J15" s="562" t="s">
        <v>874</v>
      </c>
      <c r="K15" s="562" t="s">
        <v>875</v>
      </c>
      <c r="L15" s="564" t="s">
        <v>52</v>
      </c>
      <c r="M15" s="571"/>
    </row>
    <row r="16" spans="1:13" s="233" customFormat="1" ht="24" x14ac:dyDescent="0.35">
      <c r="A16" s="228" t="s">
        <v>876</v>
      </c>
      <c r="B16" s="228" t="s">
        <v>877</v>
      </c>
      <c r="C16" s="296" t="s">
        <v>53</v>
      </c>
      <c r="D16" s="231" t="s">
        <v>878</v>
      </c>
      <c r="E16" s="235" t="s">
        <v>733</v>
      </c>
      <c r="F16" s="234" t="s">
        <v>52</v>
      </c>
      <c r="G16" s="234" t="s">
        <v>879</v>
      </c>
      <c r="H16" s="234" t="s">
        <v>52</v>
      </c>
      <c r="I16" s="232" t="s">
        <v>52</v>
      </c>
      <c r="J16" s="228" t="s">
        <v>52</v>
      </c>
      <c r="K16" s="228" t="s">
        <v>52</v>
      </c>
      <c r="L16" s="230">
        <v>202</v>
      </c>
      <c r="M16" s="230"/>
    </row>
    <row r="17" spans="1:13" s="233" customFormat="1" ht="24" x14ac:dyDescent="0.35">
      <c r="A17" s="228" t="s">
        <v>876</v>
      </c>
      <c r="B17" s="228" t="s">
        <v>880</v>
      </c>
      <c r="C17" s="296" t="s">
        <v>53</v>
      </c>
      <c r="D17" s="231" t="s">
        <v>881</v>
      </c>
      <c r="E17" s="235" t="s">
        <v>702</v>
      </c>
      <c r="F17" s="234" t="s">
        <v>52</v>
      </c>
      <c r="G17" s="234" t="s">
        <v>882</v>
      </c>
      <c r="H17" s="234" t="s">
        <v>52</v>
      </c>
      <c r="I17" s="232" t="s">
        <v>52</v>
      </c>
      <c r="J17" s="228" t="s">
        <v>52</v>
      </c>
      <c r="K17" s="228" t="s">
        <v>52</v>
      </c>
      <c r="L17" s="230">
        <v>202</v>
      </c>
      <c r="M17" s="230"/>
    </row>
    <row r="18" spans="1:13" s="233" customFormat="1" ht="24" x14ac:dyDescent="0.35">
      <c r="A18" s="228" t="s">
        <v>876</v>
      </c>
      <c r="B18" s="228" t="s">
        <v>883</v>
      </c>
      <c r="C18" s="296" t="s">
        <v>53</v>
      </c>
      <c r="D18" s="231" t="s">
        <v>884</v>
      </c>
      <c r="E18" s="235" t="s">
        <v>660</v>
      </c>
      <c r="F18" s="234" t="s">
        <v>52</v>
      </c>
      <c r="G18" s="234" t="s">
        <v>885</v>
      </c>
      <c r="H18" s="234" t="s">
        <v>52</v>
      </c>
      <c r="I18" s="232" t="s">
        <v>52</v>
      </c>
      <c r="J18" s="228" t="s">
        <v>52</v>
      </c>
      <c r="K18" s="228" t="s">
        <v>52</v>
      </c>
      <c r="L18" s="230">
        <v>202</v>
      </c>
      <c r="M18" s="230"/>
    </row>
    <row r="19" spans="1:13" s="233" customFormat="1" ht="24" x14ac:dyDescent="0.35">
      <c r="A19" s="228" t="s">
        <v>876</v>
      </c>
      <c r="B19" s="228" t="s">
        <v>886</v>
      </c>
      <c r="C19" s="296" t="s">
        <v>53</v>
      </c>
      <c r="D19" s="231" t="s">
        <v>887</v>
      </c>
      <c r="E19" s="235" t="s">
        <v>42</v>
      </c>
      <c r="F19" s="234" t="s">
        <v>52</v>
      </c>
      <c r="G19" s="234" t="s">
        <v>888</v>
      </c>
      <c r="H19" s="234" t="s">
        <v>52</v>
      </c>
      <c r="I19" s="232" t="s">
        <v>52</v>
      </c>
      <c r="J19" s="228" t="s">
        <v>52</v>
      </c>
      <c r="K19" s="228" t="s">
        <v>52</v>
      </c>
      <c r="L19" s="230">
        <v>202</v>
      </c>
      <c r="M19" s="228"/>
    </row>
    <row r="20" spans="1:13" s="565" customFormat="1" ht="36" x14ac:dyDescent="0.35">
      <c r="A20" s="562" t="s">
        <v>889</v>
      </c>
      <c r="B20" s="562" t="s">
        <v>890</v>
      </c>
      <c r="C20" s="566" t="s">
        <v>53</v>
      </c>
      <c r="D20" s="560" t="s">
        <v>891</v>
      </c>
      <c r="E20" s="569" t="s">
        <v>36</v>
      </c>
      <c r="F20" s="562" t="s">
        <v>52</v>
      </c>
      <c r="G20" s="568" t="s">
        <v>892</v>
      </c>
      <c r="H20" s="568" t="s">
        <v>52</v>
      </c>
      <c r="I20" s="563" t="s">
        <v>52</v>
      </c>
      <c r="J20" s="563" t="s">
        <v>52</v>
      </c>
      <c r="K20" s="563" t="s">
        <v>52</v>
      </c>
      <c r="L20" s="562">
        <v>202</v>
      </c>
      <c r="M20" s="562"/>
    </row>
    <row r="21" spans="1:13" s="233" customFormat="1" ht="24" x14ac:dyDescent="0.35">
      <c r="A21" s="228" t="s">
        <v>889</v>
      </c>
      <c r="B21" s="228" t="s">
        <v>893</v>
      </c>
      <c r="C21" s="296" t="s">
        <v>53</v>
      </c>
      <c r="D21" s="231" t="s">
        <v>894</v>
      </c>
      <c r="E21" s="229" t="s">
        <v>37</v>
      </c>
      <c r="F21" s="228" t="s">
        <v>52</v>
      </c>
      <c r="G21" s="234" t="s">
        <v>895</v>
      </c>
      <c r="H21" s="234" t="s">
        <v>52</v>
      </c>
      <c r="I21" s="232" t="s">
        <v>52</v>
      </c>
      <c r="J21" s="232" t="s">
        <v>52</v>
      </c>
      <c r="K21" s="232" t="s">
        <v>52</v>
      </c>
      <c r="L21" s="228">
        <v>202</v>
      </c>
      <c r="M21" s="228"/>
    </row>
    <row r="22" spans="1:13" s="233" customFormat="1" ht="24" x14ac:dyDescent="0.35">
      <c r="A22" s="228" t="s">
        <v>889</v>
      </c>
      <c r="B22" s="228" t="s">
        <v>896</v>
      </c>
      <c r="C22" s="296" t="s">
        <v>53</v>
      </c>
      <c r="D22" s="231" t="s">
        <v>897</v>
      </c>
      <c r="E22" s="229" t="s">
        <v>38</v>
      </c>
      <c r="F22" s="228" t="s">
        <v>52</v>
      </c>
      <c r="G22" s="234" t="s">
        <v>898</v>
      </c>
      <c r="H22" s="234" t="s">
        <v>52</v>
      </c>
      <c r="I22" s="232" t="s">
        <v>52</v>
      </c>
      <c r="J22" s="232" t="s">
        <v>52</v>
      </c>
      <c r="K22" s="232" t="s">
        <v>52</v>
      </c>
      <c r="L22" s="228">
        <v>202</v>
      </c>
      <c r="M22" s="228"/>
    </row>
    <row r="23" spans="1:13" s="321" customFormat="1" ht="24" x14ac:dyDescent="0.35">
      <c r="A23" s="314"/>
      <c r="B23" s="314" t="s">
        <v>899</v>
      </c>
      <c r="C23" s="315" t="s">
        <v>53</v>
      </c>
      <c r="D23" s="316" t="s">
        <v>900</v>
      </c>
      <c r="E23" s="317" t="s">
        <v>660</v>
      </c>
      <c r="F23" s="314" t="s">
        <v>52</v>
      </c>
      <c r="G23" s="318" t="s">
        <v>901</v>
      </c>
      <c r="H23" s="318" t="s">
        <v>52</v>
      </c>
      <c r="I23" s="319" t="s">
        <v>52</v>
      </c>
      <c r="J23" s="320" t="s">
        <v>52</v>
      </c>
      <c r="K23" s="319" t="s">
        <v>52</v>
      </c>
      <c r="L23" s="314" t="s">
        <v>52</v>
      </c>
      <c r="M23" s="314"/>
    </row>
    <row r="24" spans="1:13" s="233" customFormat="1" ht="12" x14ac:dyDescent="0.35">
      <c r="A24" s="228"/>
      <c r="B24" s="228"/>
      <c r="C24" s="228"/>
      <c r="D24" s="231"/>
      <c r="E24" s="235"/>
      <c r="F24" s="236"/>
      <c r="G24" s="228"/>
      <c r="H24" s="234"/>
      <c r="I24" s="228"/>
      <c r="J24" s="234"/>
      <c r="K24" s="228"/>
      <c r="L24" s="230"/>
      <c r="M24" s="230"/>
    </row>
    <row r="25" spans="1:13" s="233" customFormat="1" ht="12" x14ac:dyDescent="0.35">
      <c r="A25" s="228"/>
      <c r="B25" s="228"/>
      <c r="C25" s="228"/>
      <c r="D25" s="228"/>
      <c r="E25" s="229"/>
      <c r="F25" s="228"/>
      <c r="G25" s="228"/>
      <c r="H25" s="234"/>
      <c r="I25" s="228"/>
      <c r="J25" s="228"/>
      <c r="K25" s="228"/>
      <c r="L25" s="228"/>
      <c r="M25" s="232"/>
    </row>
    <row r="26" spans="1:13" ht="20.149999999999999" customHeight="1" x14ac:dyDescent="0.3">
      <c r="E26" s="238"/>
    </row>
    <row r="27" spans="1:13" ht="20.149999999999999" customHeight="1" x14ac:dyDescent="0.3">
      <c r="E27" s="238"/>
    </row>
    <row r="28" spans="1:13" ht="20.149999999999999" customHeight="1" x14ac:dyDescent="0.3">
      <c r="E28" s="238"/>
    </row>
    <row r="29" spans="1:13" ht="20.149999999999999" customHeight="1" x14ac:dyDescent="0.3">
      <c r="E29" s="238"/>
    </row>
    <row r="30" spans="1:13" ht="20.149999999999999" customHeight="1" x14ac:dyDescent="0.3">
      <c r="E30" s="238"/>
    </row>
    <row r="31" spans="1:13" ht="20.149999999999999" customHeight="1" x14ac:dyDescent="0.3">
      <c r="E31" s="238"/>
    </row>
    <row r="32" spans="1:13" ht="20.149999999999999" customHeight="1" x14ac:dyDescent="0.3">
      <c r="E32" s="238"/>
    </row>
    <row r="33" spans="5:5" ht="20.149999999999999" customHeight="1" x14ac:dyDescent="0.3">
      <c r="E33" s="238"/>
    </row>
    <row r="34" spans="5:5" ht="20.149999999999999" customHeight="1" x14ac:dyDescent="0.3">
      <c r="E34" s="238"/>
    </row>
    <row r="35" spans="5:5" ht="20.149999999999999" customHeight="1" x14ac:dyDescent="0.3">
      <c r="E35" s="238"/>
    </row>
    <row r="36" spans="5:5" ht="20.149999999999999" customHeight="1" x14ac:dyDescent="0.3">
      <c r="E36" s="238"/>
    </row>
    <row r="37" spans="5:5" ht="20.149999999999999" customHeight="1" x14ac:dyDescent="0.3">
      <c r="E37" s="238"/>
    </row>
    <row r="38" spans="5:5" ht="20.149999999999999" customHeight="1" x14ac:dyDescent="0.3">
      <c r="E38" s="238"/>
    </row>
    <row r="39" spans="5:5" ht="20.149999999999999" customHeight="1" x14ac:dyDescent="0.3">
      <c r="E39" s="238"/>
    </row>
    <row r="40" spans="5:5" ht="20.149999999999999" customHeight="1" x14ac:dyDescent="0.3">
      <c r="E40" s="238"/>
    </row>
    <row r="41" spans="5:5" ht="20.149999999999999" customHeight="1" x14ac:dyDescent="0.3">
      <c r="E41" s="238"/>
    </row>
    <row r="42" spans="5:5" ht="20.149999999999999" customHeight="1" x14ac:dyDescent="0.3">
      <c r="E42" s="238"/>
    </row>
    <row r="43" spans="5:5" ht="20.149999999999999" customHeight="1" x14ac:dyDescent="0.3">
      <c r="E43" s="238"/>
    </row>
    <row r="44" spans="5:5" ht="20.149999999999999" customHeight="1" x14ac:dyDescent="0.3">
      <c r="E44" s="238"/>
    </row>
    <row r="45" spans="5:5" ht="20.149999999999999" customHeight="1" x14ac:dyDescent="0.3">
      <c r="E45" s="238"/>
    </row>
    <row r="46" spans="5:5" ht="20.149999999999999" customHeight="1" x14ac:dyDescent="0.3">
      <c r="E46" s="238"/>
    </row>
    <row r="47" spans="5:5" ht="20.149999999999999" customHeight="1" x14ac:dyDescent="0.3">
      <c r="E47" s="238"/>
    </row>
    <row r="48" spans="5:5" ht="20.149999999999999" customHeight="1" x14ac:dyDescent="0.3">
      <c r="E48" s="238"/>
    </row>
    <row r="49" spans="5:5" ht="20.149999999999999" customHeight="1" x14ac:dyDescent="0.3">
      <c r="E49" s="238"/>
    </row>
    <row r="50" spans="5:5" ht="20.149999999999999" customHeight="1" x14ac:dyDescent="0.3">
      <c r="E50" s="238"/>
    </row>
    <row r="51" spans="5:5" ht="20.149999999999999" customHeight="1" x14ac:dyDescent="0.3">
      <c r="E51" s="238"/>
    </row>
    <row r="52" spans="5:5" ht="20.149999999999999" customHeight="1" x14ac:dyDescent="0.3">
      <c r="E52" s="238"/>
    </row>
    <row r="53" spans="5:5" ht="20.149999999999999" customHeight="1" x14ac:dyDescent="0.3">
      <c r="E53" s="238"/>
    </row>
    <row r="54" spans="5:5" ht="20.149999999999999" customHeight="1" x14ac:dyDescent="0.3">
      <c r="E54" s="238"/>
    </row>
    <row r="55" spans="5:5" ht="20.149999999999999" customHeight="1" x14ac:dyDescent="0.3">
      <c r="E55" s="238"/>
    </row>
    <row r="56" spans="5:5" ht="20.149999999999999" customHeight="1" x14ac:dyDescent="0.3">
      <c r="E56" s="238"/>
    </row>
    <row r="57" spans="5:5" ht="20.149999999999999" customHeight="1" x14ac:dyDescent="0.3">
      <c r="E57" s="238"/>
    </row>
    <row r="58" spans="5:5" ht="20.149999999999999" customHeight="1" x14ac:dyDescent="0.3">
      <c r="E58" s="238"/>
    </row>
    <row r="59" spans="5:5" ht="20.149999999999999" customHeight="1" x14ac:dyDescent="0.3">
      <c r="E59" s="238"/>
    </row>
    <row r="60" spans="5:5" ht="20.149999999999999" customHeight="1" x14ac:dyDescent="0.3">
      <c r="E60" s="238"/>
    </row>
    <row r="61" spans="5:5" ht="20.149999999999999" customHeight="1" x14ac:dyDescent="0.3">
      <c r="E61" s="238"/>
    </row>
    <row r="62" spans="5:5" ht="20.149999999999999" customHeight="1" x14ac:dyDescent="0.3">
      <c r="E62" s="238"/>
    </row>
    <row r="63" spans="5:5" ht="20.149999999999999" customHeight="1" x14ac:dyDescent="0.3">
      <c r="E63" s="238"/>
    </row>
    <row r="64" spans="5:5" ht="20.149999999999999" customHeight="1" x14ac:dyDescent="0.3">
      <c r="E64" s="238"/>
    </row>
    <row r="65" spans="5:5" ht="20.149999999999999" customHeight="1" x14ac:dyDescent="0.3">
      <c r="E65" s="238"/>
    </row>
    <row r="66" spans="5:5" ht="20.149999999999999" customHeight="1" x14ac:dyDescent="0.3">
      <c r="E66" s="238"/>
    </row>
    <row r="67" spans="5:5" ht="20.149999999999999" customHeight="1" x14ac:dyDescent="0.3">
      <c r="E67" s="238"/>
    </row>
    <row r="68" spans="5:5" ht="20.149999999999999" customHeight="1" x14ac:dyDescent="0.3">
      <c r="E68" s="238"/>
    </row>
    <row r="69" spans="5:5" ht="20.149999999999999" customHeight="1" x14ac:dyDescent="0.3">
      <c r="E69" s="238"/>
    </row>
    <row r="70" spans="5:5" ht="20.149999999999999" customHeight="1" x14ac:dyDescent="0.3">
      <c r="E70" s="238"/>
    </row>
    <row r="71" spans="5:5" ht="20.149999999999999" customHeight="1" x14ac:dyDescent="0.3">
      <c r="E71" s="238"/>
    </row>
    <row r="72" spans="5:5" ht="20.149999999999999" customHeight="1" x14ac:dyDescent="0.3">
      <c r="E72" s="238"/>
    </row>
    <row r="73" spans="5:5" ht="20.149999999999999" customHeight="1" x14ac:dyDescent="0.3">
      <c r="E73" s="238"/>
    </row>
    <row r="74" spans="5:5" ht="20.149999999999999" customHeight="1" x14ac:dyDescent="0.3">
      <c r="E74" s="238"/>
    </row>
    <row r="75" spans="5:5" ht="20.149999999999999" customHeight="1" x14ac:dyDescent="0.3">
      <c r="E75" s="238"/>
    </row>
    <row r="76" spans="5:5" ht="20.149999999999999" customHeight="1" x14ac:dyDescent="0.3">
      <c r="E76" s="238"/>
    </row>
    <row r="77" spans="5:5" ht="20.149999999999999" customHeight="1" x14ac:dyDescent="0.3">
      <c r="E77" s="238"/>
    </row>
    <row r="78" spans="5:5" ht="20.149999999999999" customHeight="1" x14ac:dyDescent="0.3">
      <c r="E78" s="238"/>
    </row>
    <row r="79" spans="5:5" ht="20.149999999999999" customHeight="1" x14ac:dyDescent="0.3">
      <c r="E79" s="238"/>
    </row>
    <row r="80" spans="5:5" ht="20.149999999999999" customHeight="1" x14ac:dyDescent="0.3">
      <c r="E80" s="238"/>
    </row>
    <row r="81" spans="5:5" ht="20.149999999999999" customHeight="1" x14ac:dyDescent="0.3">
      <c r="E81" s="238"/>
    </row>
    <row r="82" spans="5:5" ht="20.149999999999999" customHeight="1" x14ac:dyDescent="0.3">
      <c r="E82" s="238"/>
    </row>
    <row r="83" spans="5:5" ht="20.149999999999999" customHeight="1" x14ac:dyDescent="0.3">
      <c r="E83" s="238"/>
    </row>
    <row r="84" spans="5:5" ht="20.149999999999999" customHeight="1" x14ac:dyDescent="0.3">
      <c r="E84" s="238"/>
    </row>
    <row r="85" spans="5:5" ht="20.149999999999999" customHeight="1" x14ac:dyDescent="0.3">
      <c r="E85" s="238"/>
    </row>
    <row r="86" spans="5:5" ht="20.149999999999999" customHeight="1" x14ac:dyDescent="0.3">
      <c r="E86" s="238"/>
    </row>
    <row r="87" spans="5:5" ht="20.149999999999999" customHeight="1" x14ac:dyDescent="0.3">
      <c r="E87" s="238"/>
    </row>
    <row r="88" spans="5:5" ht="20.149999999999999" customHeight="1" x14ac:dyDescent="0.3">
      <c r="E88" s="238"/>
    </row>
    <row r="89" spans="5:5" ht="20.149999999999999" customHeight="1" x14ac:dyDescent="0.3">
      <c r="E89" s="238"/>
    </row>
    <row r="90" spans="5:5" ht="20.149999999999999" customHeight="1" x14ac:dyDescent="0.3">
      <c r="E90" s="238"/>
    </row>
    <row r="91" spans="5:5" ht="20.149999999999999" customHeight="1" x14ac:dyDescent="0.3">
      <c r="E91" s="238"/>
    </row>
    <row r="92" spans="5:5" ht="20.149999999999999" customHeight="1" x14ac:dyDescent="0.3">
      <c r="E92" s="238"/>
    </row>
    <row r="93" spans="5:5" ht="20.149999999999999" customHeight="1" x14ac:dyDescent="0.3">
      <c r="E93" s="238"/>
    </row>
    <row r="94" spans="5:5" ht="20.149999999999999" customHeight="1" x14ac:dyDescent="0.3">
      <c r="E94" s="238"/>
    </row>
    <row r="95" spans="5:5" ht="20.149999999999999" customHeight="1" x14ac:dyDescent="0.3">
      <c r="E95" s="238"/>
    </row>
    <row r="96" spans="5:5" ht="20.149999999999999" customHeight="1" x14ac:dyDescent="0.3">
      <c r="E96" s="238"/>
    </row>
    <row r="97" spans="5:5" ht="20.149999999999999" customHeight="1" x14ac:dyDescent="0.3">
      <c r="E97" s="238"/>
    </row>
    <row r="98" spans="5:5" ht="20.149999999999999" customHeight="1" x14ac:dyDescent="0.3">
      <c r="E98" s="238"/>
    </row>
    <row r="99" spans="5:5" ht="20.149999999999999" customHeight="1" x14ac:dyDescent="0.3">
      <c r="E99" s="238"/>
    </row>
    <row r="100" spans="5:5" ht="20.149999999999999" customHeight="1" x14ac:dyDescent="0.3">
      <c r="E100" s="238"/>
    </row>
    <row r="101" spans="5:5" ht="20.149999999999999" customHeight="1" x14ac:dyDescent="0.3">
      <c r="E101" s="238"/>
    </row>
    <row r="102" spans="5:5" ht="20.149999999999999" customHeight="1" x14ac:dyDescent="0.3">
      <c r="E102" s="238"/>
    </row>
    <row r="103" spans="5:5" ht="20.149999999999999" customHeight="1" x14ac:dyDescent="0.3">
      <c r="E103" s="238"/>
    </row>
    <row r="104" spans="5:5" ht="20.149999999999999" customHeight="1" x14ac:dyDescent="0.3">
      <c r="E104" s="238"/>
    </row>
    <row r="105" spans="5:5" ht="20.149999999999999" customHeight="1" x14ac:dyDescent="0.3">
      <c r="E105" s="238"/>
    </row>
    <row r="106" spans="5:5" ht="20.149999999999999" customHeight="1" x14ac:dyDescent="0.3">
      <c r="E106" s="238"/>
    </row>
    <row r="107" spans="5:5" ht="20.149999999999999" customHeight="1" x14ac:dyDescent="0.3">
      <c r="E107" s="238"/>
    </row>
    <row r="108" spans="5:5" ht="20.149999999999999" customHeight="1" x14ac:dyDescent="0.3">
      <c r="E108" s="238"/>
    </row>
    <row r="109" spans="5:5" ht="20.149999999999999" customHeight="1" x14ac:dyDescent="0.3">
      <c r="E109" s="238"/>
    </row>
    <row r="110" spans="5:5" ht="20.149999999999999" customHeight="1" x14ac:dyDescent="0.3">
      <c r="E110" s="238"/>
    </row>
    <row r="111" spans="5:5" ht="20.149999999999999" customHeight="1" x14ac:dyDescent="0.3">
      <c r="E111" s="238"/>
    </row>
  </sheetData>
  <mergeCells count="8">
    <mergeCell ref="B11:F11"/>
    <mergeCell ref="A12:M12"/>
    <mergeCell ref="B2:F2"/>
    <mergeCell ref="A3:A7"/>
    <mergeCell ref="B3:F7"/>
    <mergeCell ref="B8:F8"/>
    <mergeCell ref="B9:F9"/>
    <mergeCell ref="B10:F10"/>
  </mergeCells>
  <hyperlinks>
    <hyperlink ref="D1" location="Summary!A1" display="Back to Summary" xr:uid="{ADB46362-FFB5-4BE5-A928-60EFCF733536}"/>
    <hyperlink ref="F1" location="'E2E Scenarios'!A1" display="Back to E2E Scenarios" xr:uid="{B74A00F0-DF6A-4BA9-9F2B-743629D58A9A}"/>
  </hyperlinks>
  <pageMargins left="0.70866141732283505" right="0.70866141732283505" top="0.94488188976377996" bottom="0.74803149606299202" header="0.31496062992126" footer="0.31496062992126"/>
  <pageSetup paperSize="9" scale="47" fitToHeight="0" orientation="landscape" r:id="rId1"/>
  <headerFooter>
    <oddFooter>&amp;RPage &amp;P of &amp;N</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936A6-FA7C-4CA8-9EC3-DD068FB59DF4}">
  <dimension ref="A1:M30"/>
  <sheetViews>
    <sheetView workbookViewId="0">
      <pane xSplit="6" topLeftCell="M1" activePane="topRight" state="frozen"/>
      <selection pane="topRight" activeCell="F1" sqref="F1"/>
    </sheetView>
  </sheetViews>
  <sheetFormatPr defaultColWidth="9.1796875" defaultRowHeight="20.149999999999999" customHeight="1" x14ac:dyDescent="0.3"/>
  <cols>
    <col min="1" max="1" width="19.453125" style="70" customWidth="1"/>
    <col min="2" max="2" width="42.54296875" style="70" customWidth="1"/>
    <col min="3" max="3" width="13.54296875" style="70" bestFit="1" customWidth="1"/>
    <col min="4" max="4" width="57.54296875" style="70" customWidth="1"/>
    <col min="5" max="5" width="14.81640625" style="70" bestFit="1" customWidth="1"/>
    <col min="6" max="6" width="34.54296875" style="70" bestFit="1" customWidth="1"/>
    <col min="7" max="7" width="39.81640625" style="70" customWidth="1"/>
    <col min="8" max="8" width="37.81640625" style="70" customWidth="1"/>
    <col min="9" max="9" width="24.54296875" style="70" customWidth="1"/>
    <col min="10" max="10" width="24" style="70" customWidth="1"/>
    <col min="11" max="11" width="31.453125" style="70" customWidth="1"/>
    <col min="12" max="12" width="29.1796875" style="70" customWidth="1"/>
    <col min="13" max="13" width="59.81640625" style="70" customWidth="1"/>
    <col min="14" max="16384" width="9.1796875" style="70"/>
  </cols>
  <sheetData>
    <row r="1" spans="1:13" ht="36" customHeight="1" x14ac:dyDescent="0.3">
      <c r="A1" s="301" t="s">
        <v>239</v>
      </c>
      <c r="B1" s="67" t="s">
        <v>183</v>
      </c>
      <c r="C1" s="275"/>
      <c r="D1" s="449" t="s">
        <v>956</v>
      </c>
      <c r="E1" s="69"/>
      <c r="F1" s="449" t="s">
        <v>974</v>
      </c>
      <c r="G1" s="68"/>
      <c r="H1" s="68"/>
      <c r="I1" s="68"/>
      <c r="J1" s="68"/>
      <c r="K1" s="68"/>
      <c r="L1" s="68"/>
      <c r="M1" s="278"/>
    </row>
    <row r="2" spans="1:13" ht="15" customHeight="1" x14ac:dyDescent="0.3">
      <c r="A2" s="301" t="s">
        <v>240</v>
      </c>
      <c r="B2" s="841" t="s">
        <v>184</v>
      </c>
      <c r="C2" s="842"/>
      <c r="D2" s="842"/>
      <c r="E2" s="842"/>
      <c r="F2" s="842"/>
      <c r="G2" s="68"/>
      <c r="H2" s="68"/>
      <c r="I2" s="68"/>
      <c r="J2" s="68"/>
      <c r="K2" s="68"/>
      <c r="L2" s="68"/>
      <c r="M2" s="278"/>
    </row>
    <row r="3" spans="1:13" ht="12" customHeight="1" x14ac:dyDescent="0.3">
      <c r="A3" s="739" t="s">
        <v>24</v>
      </c>
      <c r="B3" s="843" t="s">
        <v>902</v>
      </c>
      <c r="C3" s="844"/>
      <c r="D3" s="844"/>
      <c r="E3" s="844"/>
      <c r="F3" s="844"/>
      <c r="G3" s="382"/>
      <c r="H3" s="382"/>
      <c r="I3" s="382"/>
      <c r="J3" s="382"/>
      <c r="K3" s="382"/>
      <c r="L3" s="382"/>
      <c r="M3" s="276"/>
    </row>
    <row r="4" spans="1:13" ht="12" x14ac:dyDescent="0.3">
      <c r="A4" s="740"/>
      <c r="B4" s="845"/>
      <c r="C4" s="846"/>
      <c r="D4" s="846"/>
      <c r="E4" s="846"/>
      <c r="F4" s="846"/>
      <c r="G4" s="383"/>
      <c r="H4" s="383"/>
      <c r="I4" s="383"/>
      <c r="J4" s="383"/>
      <c r="K4" s="383"/>
      <c r="L4" s="383"/>
      <c r="M4" s="277"/>
    </row>
    <row r="5" spans="1:13" ht="12" customHeight="1" x14ac:dyDescent="0.3">
      <c r="A5" s="740"/>
      <c r="B5" s="845"/>
      <c r="C5" s="846"/>
      <c r="D5" s="846"/>
      <c r="E5" s="846"/>
      <c r="F5" s="846"/>
      <c r="G5" s="383"/>
      <c r="H5" s="383"/>
      <c r="I5" s="383"/>
      <c r="J5" s="383"/>
      <c r="K5" s="383"/>
      <c r="L5" s="384"/>
    </row>
    <row r="6" spans="1:13" ht="12" customHeight="1" x14ac:dyDescent="0.3">
      <c r="A6" s="740"/>
      <c r="B6" s="845"/>
      <c r="C6" s="846"/>
      <c r="D6" s="846"/>
      <c r="E6" s="846"/>
      <c r="F6" s="846"/>
      <c r="G6" s="383"/>
      <c r="H6" s="383"/>
      <c r="I6" s="383"/>
      <c r="J6" s="383"/>
      <c r="K6" s="383"/>
      <c r="L6" s="384"/>
    </row>
    <row r="7" spans="1:13" ht="12" customHeight="1" x14ac:dyDescent="0.3">
      <c r="A7" s="741"/>
      <c r="B7" s="847"/>
      <c r="C7" s="848"/>
      <c r="D7" s="848"/>
      <c r="E7" s="848"/>
      <c r="F7" s="848"/>
      <c r="G7" s="385"/>
      <c r="H7" s="385"/>
      <c r="I7" s="385"/>
      <c r="J7" s="385"/>
      <c r="K7" s="385"/>
      <c r="L7" s="386"/>
    </row>
    <row r="8" spans="1:13" ht="15" customHeight="1" x14ac:dyDescent="0.3">
      <c r="A8" s="301" t="s">
        <v>242</v>
      </c>
      <c r="B8" s="841" t="s">
        <v>903</v>
      </c>
      <c r="C8" s="842"/>
      <c r="D8" s="842"/>
      <c r="E8" s="842"/>
      <c r="F8" s="842"/>
      <c r="G8" s="68"/>
      <c r="H8" s="68"/>
      <c r="I8" s="68"/>
      <c r="J8" s="68"/>
      <c r="K8" s="68"/>
      <c r="L8" s="68"/>
      <c r="M8" s="278"/>
    </row>
    <row r="9" spans="1:13" ht="14.5" x14ac:dyDescent="0.3">
      <c r="A9" s="301" t="s">
        <v>244</v>
      </c>
      <c r="B9" s="841" t="s">
        <v>52</v>
      </c>
      <c r="C9" s="842"/>
      <c r="D9" s="842"/>
      <c r="E9" s="842"/>
      <c r="F9" s="842"/>
      <c r="G9" s="275"/>
      <c r="H9" s="275"/>
      <c r="I9" s="312"/>
      <c r="J9" s="312"/>
      <c r="K9" s="312"/>
      <c r="L9" s="312"/>
      <c r="M9" s="278"/>
    </row>
    <row r="10" spans="1:13" ht="15" customHeight="1" x14ac:dyDescent="0.3">
      <c r="A10" s="301" t="s">
        <v>246</v>
      </c>
      <c r="B10" s="841" t="s">
        <v>904</v>
      </c>
      <c r="C10" s="842"/>
      <c r="D10" s="842"/>
      <c r="E10" s="842"/>
      <c r="F10" s="842"/>
      <c r="G10" s="68"/>
      <c r="H10" s="68"/>
      <c r="I10" s="68"/>
      <c r="J10" s="68"/>
      <c r="K10" s="68"/>
      <c r="L10" s="68"/>
      <c r="M10" s="278"/>
    </row>
    <row r="11" spans="1:13" ht="14.5" x14ac:dyDescent="0.3">
      <c r="A11" s="301" t="s">
        <v>248</v>
      </c>
      <c r="B11" s="841" t="s">
        <v>52</v>
      </c>
      <c r="C11" s="842"/>
      <c r="D11" s="842"/>
      <c r="E11" s="842"/>
      <c r="F11" s="842"/>
      <c r="G11" s="68"/>
      <c r="H11" s="68"/>
      <c r="I11" s="68"/>
      <c r="J11" s="68"/>
      <c r="K11" s="68"/>
      <c r="L11" s="382"/>
      <c r="M11" s="278"/>
    </row>
    <row r="12" spans="1:13" ht="12" x14ac:dyDescent="0.3">
      <c r="A12" s="71" t="s">
        <v>249</v>
      </c>
      <c r="B12" s="71"/>
      <c r="C12" s="71"/>
      <c r="D12" s="71"/>
      <c r="E12" s="71"/>
      <c r="F12" s="72"/>
      <c r="G12" s="73"/>
      <c r="H12" s="73"/>
      <c r="I12" s="73"/>
      <c r="J12" s="73"/>
      <c r="K12" s="279"/>
      <c r="L12" s="280"/>
      <c r="M12" s="280"/>
    </row>
    <row r="13" spans="1:13" s="74" customFormat="1" ht="29" x14ac:dyDescent="0.35">
      <c r="A13" s="242" t="s">
        <v>246</v>
      </c>
      <c r="B13" s="242" t="s">
        <v>250</v>
      </c>
      <c r="C13" s="260" t="s">
        <v>437</v>
      </c>
      <c r="D13" s="242" t="s">
        <v>252</v>
      </c>
      <c r="E13" s="242" t="s">
        <v>253</v>
      </c>
      <c r="F13" s="242" t="s">
        <v>254</v>
      </c>
      <c r="G13" s="242" t="s">
        <v>255</v>
      </c>
      <c r="H13" s="242" t="s">
        <v>256</v>
      </c>
      <c r="I13" s="242" t="s">
        <v>257</v>
      </c>
      <c r="J13" s="242" t="s">
        <v>258</v>
      </c>
      <c r="K13" s="242" t="s">
        <v>259</v>
      </c>
      <c r="L13" s="242" t="s">
        <v>905</v>
      </c>
      <c r="M13" s="588" t="s">
        <v>25</v>
      </c>
    </row>
    <row r="14" spans="1:13" s="110" customFormat="1" ht="36" x14ac:dyDescent="0.35">
      <c r="A14" s="274" t="s">
        <v>302</v>
      </c>
      <c r="B14" s="380" t="s">
        <v>906</v>
      </c>
      <c r="C14" s="290" t="s">
        <v>53</v>
      </c>
      <c r="D14" s="380" t="s">
        <v>907</v>
      </c>
      <c r="E14" s="108" t="s">
        <v>276</v>
      </c>
      <c r="F14" s="274" t="s">
        <v>305</v>
      </c>
      <c r="G14" s="380" t="s">
        <v>908</v>
      </c>
      <c r="H14" s="78" t="s">
        <v>265</v>
      </c>
      <c r="I14" s="274" t="s">
        <v>307</v>
      </c>
      <c r="J14" s="109" t="s">
        <v>52</v>
      </c>
      <c r="K14" s="109" t="s">
        <v>52</v>
      </c>
      <c r="L14" s="109">
        <v>202</v>
      </c>
      <c r="M14" s="112"/>
    </row>
    <row r="15" spans="1:13" s="474" customFormat="1" ht="144" x14ac:dyDescent="0.35">
      <c r="A15" s="466" t="s">
        <v>308</v>
      </c>
      <c r="B15" s="470" t="s">
        <v>309</v>
      </c>
      <c r="C15" s="465" t="s">
        <v>54</v>
      </c>
      <c r="D15" s="572" t="s">
        <v>909</v>
      </c>
      <c r="E15" s="470" t="s">
        <v>35</v>
      </c>
      <c r="F15" s="470" t="s">
        <v>311</v>
      </c>
      <c r="G15" s="471" t="s">
        <v>312</v>
      </c>
      <c r="H15" s="470" t="s">
        <v>52</v>
      </c>
      <c r="I15" s="470" t="s">
        <v>52</v>
      </c>
      <c r="J15" s="464" t="s">
        <v>313</v>
      </c>
      <c r="K15" s="472" t="s">
        <v>314</v>
      </c>
      <c r="L15" s="473">
        <v>202</v>
      </c>
      <c r="M15" s="456"/>
    </row>
    <row r="16" spans="1:13" s="116" customFormat="1" ht="48" x14ac:dyDescent="0.35">
      <c r="A16" s="274" t="s">
        <v>315</v>
      </c>
      <c r="B16" s="274" t="s">
        <v>316</v>
      </c>
      <c r="C16" s="290" t="s">
        <v>53</v>
      </c>
      <c r="D16" s="111" t="s">
        <v>317</v>
      </c>
      <c r="E16" s="114" t="s">
        <v>276</v>
      </c>
      <c r="F16" s="115" t="s">
        <v>318</v>
      </c>
      <c r="G16" s="115" t="s">
        <v>278</v>
      </c>
      <c r="H16" s="115" t="s">
        <v>52</v>
      </c>
      <c r="I16" s="116" t="s">
        <v>52</v>
      </c>
      <c r="J16" s="274" t="s">
        <v>52</v>
      </c>
      <c r="K16" s="274" t="s">
        <v>52</v>
      </c>
      <c r="L16" s="109">
        <v>202</v>
      </c>
      <c r="M16" s="109"/>
    </row>
    <row r="17" spans="1:13" s="116" customFormat="1" ht="24" x14ac:dyDescent="0.35">
      <c r="A17" s="274" t="s">
        <v>315</v>
      </c>
      <c r="B17" s="274" t="s">
        <v>319</v>
      </c>
      <c r="C17" s="290" t="s">
        <v>53</v>
      </c>
      <c r="D17" s="245" t="s">
        <v>320</v>
      </c>
      <c r="E17" s="108" t="s">
        <v>39</v>
      </c>
      <c r="F17" s="274" t="s">
        <v>52</v>
      </c>
      <c r="G17" s="115" t="s">
        <v>278</v>
      </c>
      <c r="H17" s="115" t="s">
        <v>52</v>
      </c>
      <c r="I17" s="117" t="s">
        <v>52</v>
      </c>
      <c r="J17" s="117" t="s">
        <v>52</v>
      </c>
      <c r="K17" s="274" t="s">
        <v>52</v>
      </c>
      <c r="L17" s="274">
        <v>202</v>
      </c>
      <c r="M17" s="109"/>
    </row>
    <row r="18" spans="1:13" s="116" customFormat="1" ht="24" x14ac:dyDescent="0.35">
      <c r="A18" s="274" t="s">
        <v>315</v>
      </c>
      <c r="B18" s="274" t="s">
        <v>572</v>
      </c>
      <c r="C18" s="290" t="s">
        <v>53</v>
      </c>
      <c r="D18" s="111" t="s">
        <v>322</v>
      </c>
      <c r="E18" s="108" t="s">
        <v>40</v>
      </c>
      <c r="F18" s="274" t="s">
        <v>288</v>
      </c>
      <c r="G18" s="115" t="s">
        <v>278</v>
      </c>
      <c r="H18" s="115" t="s">
        <v>52</v>
      </c>
      <c r="I18" s="117" t="s">
        <v>52</v>
      </c>
      <c r="J18" s="117" t="s">
        <v>52</v>
      </c>
      <c r="K18" s="274" t="s">
        <v>52</v>
      </c>
      <c r="L18" s="274">
        <v>202</v>
      </c>
      <c r="M18" s="252"/>
    </row>
    <row r="19" spans="1:13" s="469" customFormat="1" ht="24" x14ac:dyDescent="0.35">
      <c r="A19" s="464" t="s">
        <v>323</v>
      </c>
      <c r="B19" s="464" t="s">
        <v>324</v>
      </c>
      <c r="C19" s="573" t="s">
        <v>53</v>
      </c>
      <c r="D19" s="466" t="s">
        <v>325</v>
      </c>
      <c r="E19" s="467" t="s">
        <v>36</v>
      </c>
      <c r="F19" s="464" t="s">
        <v>52</v>
      </c>
      <c r="G19" s="464" t="s">
        <v>326</v>
      </c>
      <c r="H19" s="468" t="s">
        <v>52</v>
      </c>
      <c r="I19" s="464" t="s">
        <v>52</v>
      </c>
      <c r="J19" s="464" t="s">
        <v>52</v>
      </c>
      <c r="K19" s="464" t="s">
        <v>52</v>
      </c>
      <c r="L19" s="464">
        <v>202</v>
      </c>
      <c r="M19" s="479"/>
    </row>
    <row r="20" spans="1:13" s="116" customFormat="1" ht="36" x14ac:dyDescent="0.35">
      <c r="A20" s="274" t="s">
        <v>323</v>
      </c>
      <c r="B20" s="274" t="s">
        <v>327</v>
      </c>
      <c r="C20" s="290" t="s">
        <v>53</v>
      </c>
      <c r="D20" s="111" t="s">
        <v>328</v>
      </c>
      <c r="E20" s="114" t="s">
        <v>37</v>
      </c>
      <c r="F20" s="274" t="s">
        <v>52</v>
      </c>
      <c r="G20" s="274" t="s">
        <v>326</v>
      </c>
      <c r="H20" s="115" t="s">
        <v>52</v>
      </c>
      <c r="I20" s="274" t="s">
        <v>52</v>
      </c>
      <c r="J20" s="115" t="s">
        <v>52</v>
      </c>
      <c r="K20" s="274" t="s">
        <v>52</v>
      </c>
      <c r="L20" s="109">
        <v>202</v>
      </c>
      <c r="M20" s="133"/>
    </row>
    <row r="21" spans="1:13" s="116" customFormat="1" ht="36" x14ac:dyDescent="0.35">
      <c r="A21" s="274" t="s">
        <v>323</v>
      </c>
      <c r="B21" s="274" t="s">
        <v>329</v>
      </c>
      <c r="C21" s="290" t="s">
        <v>53</v>
      </c>
      <c r="D21" s="111" t="s">
        <v>330</v>
      </c>
      <c r="E21" s="108" t="s">
        <v>38</v>
      </c>
      <c r="F21" s="274" t="s">
        <v>52</v>
      </c>
      <c r="G21" s="274" t="s">
        <v>331</v>
      </c>
      <c r="H21" s="115" t="s">
        <v>52</v>
      </c>
      <c r="I21" s="274" t="s">
        <v>52</v>
      </c>
      <c r="J21" s="115" t="s">
        <v>52</v>
      </c>
      <c r="K21" s="274" t="s">
        <v>52</v>
      </c>
      <c r="L21" s="274">
        <v>202</v>
      </c>
      <c r="M21" s="133"/>
    </row>
    <row r="22" spans="1:13" s="116" customFormat="1" ht="48" x14ac:dyDescent="0.35">
      <c r="A22" s="244">
        <v>2.2999999999999998</v>
      </c>
      <c r="B22" s="163" t="s">
        <v>332</v>
      </c>
      <c r="C22" s="292" t="s">
        <v>53</v>
      </c>
      <c r="D22" s="164" t="s">
        <v>333</v>
      </c>
      <c r="E22" s="165" t="s">
        <v>276</v>
      </c>
      <c r="F22" s="166" t="s">
        <v>334</v>
      </c>
      <c r="G22" s="167" t="s">
        <v>335</v>
      </c>
      <c r="H22" s="166" t="s">
        <v>52</v>
      </c>
      <c r="I22" s="168" t="s">
        <v>52</v>
      </c>
      <c r="J22" s="166" t="s">
        <v>52</v>
      </c>
      <c r="K22" s="168" t="s">
        <v>52</v>
      </c>
      <c r="L22" s="169" t="s">
        <v>52</v>
      </c>
      <c r="M22" s="133"/>
    </row>
    <row r="23" spans="1:13" s="116" customFormat="1" ht="60" x14ac:dyDescent="0.35">
      <c r="A23" s="274" t="s">
        <v>336</v>
      </c>
      <c r="B23" s="274" t="s">
        <v>337</v>
      </c>
      <c r="C23" s="290" t="s">
        <v>54</v>
      </c>
      <c r="D23" s="381" t="s">
        <v>910</v>
      </c>
      <c r="E23" s="114" t="s">
        <v>35</v>
      </c>
      <c r="F23" s="115" t="s">
        <v>339</v>
      </c>
      <c r="G23" s="115" t="s">
        <v>340</v>
      </c>
      <c r="H23" s="115" t="s">
        <v>52</v>
      </c>
      <c r="I23" s="117" t="s">
        <v>52</v>
      </c>
      <c r="J23" s="274" t="s">
        <v>341</v>
      </c>
      <c r="K23" s="274" t="s">
        <v>342</v>
      </c>
      <c r="L23" s="274">
        <v>202</v>
      </c>
      <c r="M23" s="274"/>
    </row>
    <row r="24" spans="1:13" s="261" customFormat="1" ht="60" x14ac:dyDescent="0.35">
      <c r="A24" s="262" t="s">
        <v>261</v>
      </c>
      <c r="B24" s="262" t="s">
        <v>911</v>
      </c>
      <c r="C24" s="298" t="s">
        <v>53</v>
      </c>
      <c r="D24" s="263" t="s">
        <v>912</v>
      </c>
      <c r="E24" s="264" t="s">
        <v>45</v>
      </c>
      <c r="F24" s="265" t="s">
        <v>52</v>
      </c>
      <c r="G24" s="265" t="s">
        <v>264</v>
      </c>
      <c r="H24" s="266" t="s">
        <v>265</v>
      </c>
      <c r="I24" s="120" t="s">
        <v>266</v>
      </c>
      <c r="J24" s="120"/>
      <c r="K24" s="262" t="s">
        <v>52</v>
      </c>
      <c r="L24" s="262">
        <v>202</v>
      </c>
      <c r="M24" s="267"/>
    </row>
    <row r="25" spans="1:13" s="116" customFormat="1" ht="24" x14ac:dyDescent="0.35">
      <c r="A25" s="274" t="s">
        <v>353</v>
      </c>
      <c r="B25" s="274" t="s">
        <v>354</v>
      </c>
      <c r="C25" s="290" t="s">
        <v>53</v>
      </c>
      <c r="D25" s="111" t="s">
        <v>355</v>
      </c>
      <c r="E25" s="114" t="s">
        <v>276</v>
      </c>
      <c r="F25" s="115" t="s">
        <v>277</v>
      </c>
      <c r="G25" s="115" t="s">
        <v>278</v>
      </c>
      <c r="H25" s="115" t="s">
        <v>52</v>
      </c>
      <c r="I25" s="116" t="s">
        <v>52</v>
      </c>
      <c r="J25" s="274" t="s">
        <v>52</v>
      </c>
      <c r="K25" s="274" t="s">
        <v>52</v>
      </c>
      <c r="L25" s="109">
        <v>202</v>
      </c>
      <c r="M25" s="109"/>
    </row>
    <row r="26" spans="1:13" s="116" customFormat="1" ht="24" x14ac:dyDescent="0.35">
      <c r="A26" s="274" t="s">
        <v>353</v>
      </c>
      <c r="B26" s="274" t="s">
        <v>356</v>
      </c>
      <c r="C26" s="290" t="s">
        <v>53</v>
      </c>
      <c r="D26" s="111" t="s">
        <v>357</v>
      </c>
      <c r="E26" s="108" t="s">
        <v>39</v>
      </c>
      <c r="F26" s="274" t="s">
        <v>52</v>
      </c>
      <c r="G26" s="115" t="s">
        <v>278</v>
      </c>
      <c r="H26" s="115" t="s">
        <v>52</v>
      </c>
      <c r="I26" s="117" t="s">
        <v>52</v>
      </c>
      <c r="J26" s="117" t="s">
        <v>52</v>
      </c>
      <c r="K26" s="274" t="s">
        <v>52</v>
      </c>
      <c r="L26" s="274">
        <v>202</v>
      </c>
      <c r="M26" s="109"/>
    </row>
    <row r="27" spans="1:13" s="116" customFormat="1" ht="24" x14ac:dyDescent="0.35">
      <c r="A27" s="274" t="s">
        <v>358</v>
      </c>
      <c r="B27" s="274" t="s">
        <v>913</v>
      </c>
      <c r="C27" s="290" t="s">
        <v>53</v>
      </c>
      <c r="D27" s="111" t="s">
        <v>360</v>
      </c>
      <c r="E27" s="108" t="s">
        <v>361</v>
      </c>
      <c r="F27" s="274" t="s">
        <v>362</v>
      </c>
      <c r="G27" s="115" t="s">
        <v>278</v>
      </c>
      <c r="H27" s="115" t="s">
        <v>52</v>
      </c>
      <c r="I27" s="117" t="s">
        <v>52</v>
      </c>
      <c r="J27" s="117" t="s">
        <v>52</v>
      </c>
      <c r="K27" s="274" t="s">
        <v>52</v>
      </c>
      <c r="L27" s="274">
        <v>202</v>
      </c>
      <c r="M27" s="252"/>
    </row>
    <row r="28" spans="1:13" s="118" customFormat="1" ht="36" x14ac:dyDescent="0.35">
      <c r="A28" s="98" t="s">
        <v>914</v>
      </c>
      <c r="B28" s="274" t="s">
        <v>915</v>
      </c>
      <c r="C28" s="290" t="s">
        <v>53</v>
      </c>
      <c r="D28" s="274" t="s">
        <v>916</v>
      </c>
      <c r="E28" s="108" t="s">
        <v>45</v>
      </c>
      <c r="F28" s="274" t="s">
        <v>917</v>
      </c>
      <c r="G28" s="274" t="s">
        <v>278</v>
      </c>
      <c r="H28" s="115" t="s">
        <v>52</v>
      </c>
      <c r="I28" s="274" t="s">
        <v>52</v>
      </c>
      <c r="J28" s="274" t="s">
        <v>52</v>
      </c>
      <c r="K28" s="274" t="s">
        <v>52</v>
      </c>
      <c r="L28" s="274">
        <v>202</v>
      </c>
      <c r="M28" s="252"/>
    </row>
    <row r="29" spans="1:13" s="116" customFormat="1" ht="12" x14ac:dyDescent="0.35">
      <c r="A29" s="274"/>
      <c r="B29" s="274"/>
      <c r="C29" s="274"/>
      <c r="D29" s="274"/>
      <c r="E29" s="108"/>
      <c r="F29" s="274"/>
      <c r="G29" s="274"/>
      <c r="H29" s="115"/>
      <c r="I29" s="274"/>
      <c r="J29" s="274"/>
      <c r="K29" s="274"/>
      <c r="L29" s="274"/>
      <c r="M29" s="274"/>
    </row>
    <row r="30" spans="1:13" s="116" customFormat="1" ht="12" x14ac:dyDescent="0.35">
      <c r="A30" s="274"/>
      <c r="B30" s="274"/>
      <c r="C30" s="274"/>
      <c r="D30" s="274"/>
      <c r="E30" s="108"/>
      <c r="F30" s="274"/>
      <c r="G30" s="274"/>
      <c r="H30" s="115"/>
      <c r="I30" s="274"/>
      <c r="J30" s="274"/>
      <c r="K30" s="274"/>
      <c r="L30" s="274"/>
      <c r="M30" s="274"/>
    </row>
  </sheetData>
  <mergeCells count="7">
    <mergeCell ref="B11:F11"/>
    <mergeCell ref="B2:F2"/>
    <mergeCell ref="A3:A7"/>
    <mergeCell ref="B3:F7"/>
    <mergeCell ref="B8:F8"/>
    <mergeCell ref="B9:F9"/>
    <mergeCell ref="B10:F10"/>
  </mergeCells>
  <hyperlinks>
    <hyperlink ref="D1" location="Summary!A1" display="Back to Summary" xr:uid="{3E9B7821-DA03-4C16-B3F9-411F30917761}"/>
    <hyperlink ref="F1" location="'E2E Scenarios'!A1" display="Back to E2E Scenarios" xr:uid="{6F0310AA-DDC7-45AA-BB1C-AE0FD07894CB}"/>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6CD19-290E-480C-A223-6826C47AD71C}">
  <dimension ref="A1:F1"/>
  <sheetViews>
    <sheetView workbookViewId="0">
      <selection activeCell="F1" sqref="F1"/>
    </sheetView>
  </sheetViews>
  <sheetFormatPr defaultRowHeight="14.5" x14ac:dyDescent="0.35"/>
  <cols>
    <col min="6" max="6" width="13.26953125" customWidth="1"/>
  </cols>
  <sheetData>
    <row r="1" spans="1:6" x14ac:dyDescent="0.35">
      <c r="A1" t="s">
        <v>0</v>
      </c>
      <c r="B1" t="s">
        <v>1</v>
      </c>
      <c r="F1" s="448" t="s">
        <v>956</v>
      </c>
    </row>
  </sheetData>
  <hyperlinks>
    <hyperlink ref="F1" location="Summary!A1" display="Back to Summary" xr:uid="{8F63CCB2-71D9-4B34-BC2B-06C65D6F8FF7}"/>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EE797-FCCF-44A6-B1E4-232CE452E977}">
  <dimension ref="A1:M122"/>
  <sheetViews>
    <sheetView showGridLines="0" showRuler="0" topLeftCell="A5" zoomScaleNormal="100" zoomScalePageLayoutView="98" workbookViewId="0">
      <pane xSplit="6" topLeftCell="L1" activePane="topRight" state="frozen"/>
      <selection pane="topRight"/>
    </sheetView>
  </sheetViews>
  <sheetFormatPr defaultColWidth="10.54296875" defaultRowHeight="20.149999999999999" customHeight="1" x14ac:dyDescent="0.3"/>
  <cols>
    <col min="1" max="1" width="17.1796875" style="102" customWidth="1"/>
    <col min="2" max="2" width="33.54296875" style="102" customWidth="1"/>
    <col min="3" max="3" width="13" style="102" customWidth="1"/>
    <col min="4" max="4" width="62.1796875" style="102" customWidth="1"/>
    <col min="5" max="5" width="17.1796875" style="102" bestFit="1" customWidth="1"/>
    <col min="6" max="6" width="34" style="102" customWidth="1"/>
    <col min="7" max="7" width="34.453125" style="102" bestFit="1" customWidth="1"/>
    <col min="8" max="8" width="19" style="102" bestFit="1" customWidth="1"/>
    <col min="9" max="9" width="28.54296875" style="102" bestFit="1" customWidth="1"/>
    <col min="10" max="10" width="26.453125" style="102" bestFit="1" customWidth="1"/>
    <col min="11" max="11" width="46.453125" style="102" customWidth="1"/>
    <col min="12" max="12" width="26.1796875" style="102" customWidth="1"/>
    <col min="13" max="13" width="54.453125" style="102" customWidth="1"/>
    <col min="14" max="16384" width="10.54296875" style="102"/>
  </cols>
  <sheetData>
    <row r="1" spans="1:13" ht="33.75" customHeight="1" x14ac:dyDescent="0.3">
      <c r="A1" s="300" t="s">
        <v>239</v>
      </c>
      <c r="B1" s="99" t="s">
        <v>49</v>
      </c>
      <c r="C1" s="100"/>
      <c r="D1" s="449" t="s">
        <v>956</v>
      </c>
      <c r="E1" s="101"/>
      <c r="F1" s="449" t="s">
        <v>974</v>
      </c>
      <c r="G1" s="100"/>
      <c r="H1" s="100"/>
      <c r="I1" s="100"/>
      <c r="J1" s="100"/>
      <c r="K1" s="100"/>
      <c r="L1" s="100"/>
      <c r="M1" s="100"/>
    </row>
    <row r="2" spans="1:13" ht="14.5" x14ac:dyDescent="0.3">
      <c r="A2" s="301" t="s">
        <v>240</v>
      </c>
      <c r="B2" s="748" t="s">
        <v>50</v>
      </c>
      <c r="C2" s="749"/>
      <c r="D2" s="749"/>
      <c r="E2" s="749"/>
      <c r="F2" s="750"/>
      <c r="G2" s="325"/>
      <c r="H2" s="325"/>
      <c r="I2" s="325"/>
      <c r="J2" s="325"/>
      <c r="K2" s="325"/>
      <c r="L2" s="325"/>
      <c r="M2" s="325"/>
    </row>
    <row r="3" spans="1:13" ht="12" x14ac:dyDescent="0.3">
      <c r="A3" s="739" t="s">
        <v>24</v>
      </c>
      <c r="B3" s="751" t="s">
        <v>918</v>
      </c>
      <c r="C3" s="752"/>
      <c r="D3" s="752"/>
      <c r="E3" s="752"/>
      <c r="F3" s="753"/>
      <c r="G3" s="326"/>
      <c r="H3" s="326"/>
      <c r="I3" s="326"/>
      <c r="J3" s="326"/>
      <c r="K3" s="326"/>
      <c r="L3" s="326"/>
      <c r="M3" s="326"/>
    </row>
    <row r="4" spans="1:13" ht="12" x14ac:dyDescent="0.3">
      <c r="A4" s="739"/>
      <c r="B4" s="754"/>
      <c r="C4" s="755"/>
      <c r="D4" s="755"/>
      <c r="E4" s="755"/>
      <c r="F4" s="756"/>
      <c r="G4" s="326"/>
      <c r="H4" s="326"/>
      <c r="I4" s="326"/>
      <c r="J4" s="326"/>
      <c r="K4" s="326"/>
      <c r="L4" s="326"/>
      <c r="M4" s="326"/>
    </row>
    <row r="5" spans="1:13" ht="12" x14ac:dyDescent="0.3">
      <c r="A5" s="739"/>
      <c r="B5" s="754"/>
      <c r="C5" s="755"/>
      <c r="D5" s="755"/>
      <c r="E5" s="755"/>
      <c r="F5" s="756"/>
      <c r="G5" s="326"/>
      <c r="H5" s="326"/>
      <c r="I5" s="326"/>
      <c r="J5" s="326"/>
      <c r="K5" s="326"/>
      <c r="L5" s="326"/>
      <c r="M5" s="326"/>
    </row>
    <row r="6" spans="1:13" ht="12" x14ac:dyDescent="0.3">
      <c r="A6" s="739"/>
      <c r="B6" s="754"/>
      <c r="C6" s="755"/>
      <c r="D6" s="755"/>
      <c r="E6" s="755"/>
      <c r="F6" s="756"/>
      <c r="G6" s="326"/>
      <c r="H6" s="326"/>
      <c r="I6" s="326"/>
      <c r="J6" s="326"/>
      <c r="K6" s="326"/>
      <c r="L6" s="326"/>
      <c r="M6" s="326"/>
    </row>
    <row r="7" spans="1:13" ht="12" x14ac:dyDescent="0.3">
      <c r="A7" s="739"/>
      <c r="B7" s="757"/>
      <c r="C7" s="758"/>
      <c r="D7" s="758"/>
      <c r="E7" s="758"/>
      <c r="F7" s="759"/>
      <c r="G7" s="99"/>
      <c r="H7" s="99"/>
      <c r="I7" s="99"/>
      <c r="J7" s="99"/>
      <c r="K7" s="99"/>
      <c r="L7" s="99"/>
      <c r="M7" s="99"/>
    </row>
    <row r="8" spans="1:13" ht="14.5" x14ac:dyDescent="0.3">
      <c r="A8" s="301" t="s">
        <v>242</v>
      </c>
      <c r="B8" s="748" t="s">
        <v>243</v>
      </c>
      <c r="C8" s="749"/>
      <c r="D8" s="749"/>
      <c r="E8" s="749"/>
      <c r="F8" s="750"/>
      <c r="G8" s="99"/>
      <c r="H8" s="99"/>
      <c r="I8" s="99"/>
      <c r="J8" s="99"/>
      <c r="K8" s="99"/>
      <c r="L8" s="99"/>
      <c r="M8" s="99"/>
    </row>
    <row r="9" spans="1:13" ht="147" customHeight="1" x14ac:dyDescent="0.3">
      <c r="A9" s="301" t="s">
        <v>244</v>
      </c>
      <c r="B9" s="748" t="s">
        <v>919</v>
      </c>
      <c r="C9" s="749"/>
      <c r="D9" s="749"/>
      <c r="E9" s="749"/>
      <c r="F9" s="750"/>
      <c r="G9" s="99"/>
      <c r="H9" s="99"/>
      <c r="I9" s="307"/>
      <c r="J9" s="307"/>
      <c r="K9" s="307"/>
      <c r="L9" s="307"/>
      <c r="M9" s="307"/>
    </row>
    <row r="10" spans="1:13" ht="46.5" customHeight="1" x14ac:dyDescent="0.3">
      <c r="A10" s="301" t="s">
        <v>246</v>
      </c>
      <c r="B10" s="748" t="s">
        <v>301</v>
      </c>
      <c r="C10" s="749"/>
      <c r="D10" s="749"/>
      <c r="E10" s="749"/>
      <c r="F10" s="750"/>
      <c r="G10" s="99"/>
      <c r="H10" s="99"/>
      <c r="I10" s="99"/>
      <c r="J10" s="99"/>
      <c r="K10" s="99"/>
      <c r="L10" s="99"/>
      <c r="M10" s="99"/>
    </row>
    <row r="11" spans="1:13" ht="14.5" x14ac:dyDescent="0.3">
      <c r="A11" s="301" t="s">
        <v>248</v>
      </c>
      <c r="B11" s="748" t="s">
        <v>52</v>
      </c>
      <c r="C11" s="749"/>
      <c r="D11" s="749"/>
      <c r="E11" s="749"/>
      <c r="F11" s="750"/>
      <c r="G11" s="99"/>
      <c r="H11" s="99"/>
      <c r="I11" s="99"/>
      <c r="J11" s="99"/>
      <c r="K11" s="99"/>
      <c r="L11" s="99"/>
      <c r="M11" s="99"/>
    </row>
    <row r="12" spans="1:13" ht="20.149999999999999" customHeight="1" x14ac:dyDescent="0.3">
      <c r="A12" s="103" t="s">
        <v>249</v>
      </c>
      <c r="B12" s="104"/>
      <c r="C12" s="104"/>
      <c r="D12" s="104"/>
      <c r="E12" s="104"/>
      <c r="F12" s="105"/>
      <c r="G12" s="106"/>
      <c r="H12" s="106"/>
      <c r="I12" s="106"/>
      <c r="J12" s="106"/>
      <c r="K12" s="106"/>
      <c r="L12" s="106"/>
      <c r="M12" s="269"/>
    </row>
    <row r="13" spans="1:13" s="107" customFormat="1" ht="41.25" customHeight="1" x14ac:dyDescent="0.35">
      <c r="A13" s="242" t="s">
        <v>246</v>
      </c>
      <c r="B13" s="242" t="s">
        <v>250</v>
      </c>
      <c r="C13" s="260" t="s">
        <v>251</v>
      </c>
      <c r="D13" s="242" t="s">
        <v>252</v>
      </c>
      <c r="E13" s="242" t="s">
        <v>253</v>
      </c>
      <c r="F13" s="242" t="s">
        <v>254</v>
      </c>
      <c r="G13" s="242" t="s">
        <v>255</v>
      </c>
      <c r="H13" s="242" t="s">
        <v>256</v>
      </c>
      <c r="I13" s="242" t="s">
        <v>257</v>
      </c>
      <c r="J13" s="242" t="s">
        <v>258</v>
      </c>
      <c r="K13" s="242" t="s">
        <v>259</v>
      </c>
      <c r="L13" s="242" t="s">
        <v>260</v>
      </c>
      <c r="M13" s="588" t="s">
        <v>25</v>
      </c>
    </row>
    <row r="14" spans="1:13" s="110" customFormat="1" ht="24" x14ac:dyDescent="0.35">
      <c r="A14" s="274" t="s">
        <v>302</v>
      </c>
      <c r="B14" s="259" t="s">
        <v>303</v>
      </c>
      <c r="C14" s="255" t="s">
        <v>53</v>
      </c>
      <c r="D14" s="259" t="s">
        <v>304</v>
      </c>
      <c r="E14" s="108" t="s">
        <v>276</v>
      </c>
      <c r="F14" s="274" t="s">
        <v>305</v>
      </c>
      <c r="G14" s="274" t="s">
        <v>306</v>
      </c>
      <c r="H14" s="78" t="s">
        <v>265</v>
      </c>
      <c r="I14" s="274" t="s">
        <v>307</v>
      </c>
      <c r="J14" s="109" t="s">
        <v>52</v>
      </c>
      <c r="K14" s="109" t="s">
        <v>52</v>
      </c>
      <c r="L14" s="109">
        <v>202</v>
      </c>
      <c r="M14" s="112"/>
    </row>
    <row r="15" spans="1:13" s="474" customFormat="1" ht="144" x14ac:dyDescent="0.35">
      <c r="A15" s="466" t="s">
        <v>308</v>
      </c>
      <c r="B15" s="470" t="s">
        <v>309</v>
      </c>
      <c r="C15" s="465" t="s">
        <v>54</v>
      </c>
      <c r="D15" s="466" t="s">
        <v>310</v>
      </c>
      <c r="E15" s="470" t="s">
        <v>35</v>
      </c>
      <c r="F15" s="470" t="s">
        <v>311</v>
      </c>
      <c r="G15" s="471" t="s">
        <v>312</v>
      </c>
      <c r="H15" s="470" t="s">
        <v>52</v>
      </c>
      <c r="I15" s="470" t="s">
        <v>52</v>
      </c>
      <c r="J15" s="464" t="s">
        <v>313</v>
      </c>
      <c r="K15" s="472" t="s">
        <v>314</v>
      </c>
      <c r="L15" s="473">
        <v>202</v>
      </c>
      <c r="M15" s="456"/>
    </row>
    <row r="16" spans="1:13" s="116" customFormat="1" ht="58.5" customHeight="1" x14ac:dyDescent="0.35">
      <c r="A16" s="274" t="s">
        <v>315</v>
      </c>
      <c r="B16" s="274" t="s">
        <v>316</v>
      </c>
      <c r="C16" s="255" t="s">
        <v>53</v>
      </c>
      <c r="D16" s="111" t="s">
        <v>317</v>
      </c>
      <c r="E16" s="114" t="s">
        <v>276</v>
      </c>
      <c r="F16" s="115" t="s">
        <v>318</v>
      </c>
      <c r="G16" s="115" t="s">
        <v>278</v>
      </c>
      <c r="H16" s="115" t="s">
        <v>52</v>
      </c>
      <c r="I16" s="116" t="s">
        <v>52</v>
      </c>
      <c r="J16" s="274" t="s">
        <v>52</v>
      </c>
      <c r="K16" s="274" t="s">
        <v>52</v>
      </c>
      <c r="L16" s="109">
        <v>202</v>
      </c>
      <c r="M16" s="109"/>
    </row>
    <row r="17" spans="1:13" s="116" customFormat="1" ht="24" x14ac:dyDescent="0.35">
      <c r="A17" s="274" t="s">
        <v>315</v>
      </c>
      <c r="B17" s="274" t="s">
        <v>319</v>
      </c>
      <c r="C17" s="255" t="s">
        <v>53</v>
      </c>
      <c r="D17" s="245" t="s">
        <v>320</v>
      </c>
      <c r="E17" s="108" t="s">
        <v>39</v>
      </c>
      <c r="F17" s="274" t="s">
        <v>52</v>
      </c>
      <c r="G17" s="115" t="s">
        <v>278</v>
      </c>
      <c r="H17" s="115" t="s">
        <v>52</v>
      </c>
      <c r="I17" s="117" t="s">
        <v>52</v>
      </c>
      <c r="J17" s="117" t="s">
        <v>52</v>
      </c>
      <c r="K17" s="274" t="s">
        <v>52</v>
      </c>
      <c r="L17" s="274">
        <v>202</v>
      </c>
      <c r="M17" s="109"/>
    </row>
    <row r="18" spans="1:13" s="261" customFormat="1" ht="36" x14ac:dyDescent="0.35">
      <c r="A18" s="262" t="s">
        <v>315</v>
      </c>
      <c r="B18" s="262" t="s">
        <v>321</v>
      </c>
      <c r="C18" s="289" t="s">
        <v>53</v>
      </c>
      <c r="D18" s="263" t="s">
        <v>322</v>
      </c>
      <c r="E18" s="264" t="s">
        <v>40</v>
      </c>
      <c r="F18" s="262" t="s">
        <v>288</v>
      </c>
      <c r="G18" s="265" t="s">
        <v>278</v>
      </c>
      <c r="H18" s="265" t="s">
        <v>52</v>
      </c>
      <c r="I18" s="120" t="s">
        <v>52</v>
      </c>
      <c r="J18" s="120" t="s">
        <v>52</v>
      </c>
      <c r="K18" s="262" t="s">
        <v>52</v>
      </c>
      <c r="L18" s="262">
        <v>202</v>
      </c>
      <c r="M18" s="417"/>
    </row>
    <row r="19" spans="1:13" s="469" customFormat="1" ht="76" customHeight="1" x14ac:dyDescent="0.35">
      <c r="A19" s="464" t="s">
        <v>323</v>
      </c>
      <c r="B19" s="464" t="s">
        <v>324</v>
      </c>
      <c r="C19" s="465" t="s">
        <v>53</v>
      </c>
      <c r="D19" s="466" t="s">
        <v>325</v>
      </c>
      <c r="E19" s="467" t="s">
        <v>36</v>
      </c>
      <c r="F19" s="464" t="s">
        <v>52</v>
      </c>
      <c r="G19" s="464" t="s">
        <v>326</v>
      </c>
      <c r="H19" s="468" t="s">
        <v>52</v>
      </c>
      <c r="I19" s="464" t="s">
        <v>52</v>
      </c>
      <c r="J19" s="464" t="s">
        <v>52</v>
      </c>
      <c r="K19" s="464" t="s">
        <v>52</v>
      </c>
      <c r="L19" s="464">
        <v>202</v>
      </c>
      <c r="M19" s="574"/>
    </row>
    <row r="20" spans="1:13" s="261" customFormat="1" ht="58.5" customHeight="1" x14ac:dyDescent="0.35">
      <c r="A20" s="262" t="s">
        <v>323</v>
      </c>
      <c r="B20" s="262" t="s">
        <v>327</v>
      </c>
      <c r="C20" s="289" t="s">
        <v>53</v>
      </c>
      <c r="D20" s="263" t="s">
        <v>328</v>
      </c>
      <c r="E20" s="418" t="s">
        <v>37</v>
      </c>
      <c r="F20" s="262" t="s">
        <v>52</v>
      </c>
      <c r="G20" s="262" t="s">
        <v>326</v>
      </c>
      <c r="H20" s="265" t="s">
        <v>52</v>
      </c>
      <c r="I20" s="262" t="s">
        <v>52</v>
      </c>
      <c r="J20" s="265" t="s">
        <v>52</v>
      </c>
      <c r="K20" s="262" t="s">
        <v>52</v>
      </c>
      <c r="L20" s="419">
        <v>202</v>
      </c>
      <c r="M20" s="417"/>
    </row>
    <row r="21" spans="1:13" s="261" customFormat="1" ht="63" customHeight="1" x14ac:dyDescent="0.35">
      <c r="A21" s="262" t="s">
        <v>323</v>
      </c>
      <c r="B21" s="262" t="s">
        <v>329</v>
      </c>
      <c r="C21" s="289" t="s">
        <v>53</v>
      </c>
      <c r="D21" s="263" t="s">
        <v>330</v>
      </c>
      <c r="E21" s="264" t="s">
        <v>38</v>
      </c>
      <c r="F21" s="262" t="s">
        <v>52</v>
      </c>
      <c r="G21" s="262" t="s">
        <v>331</v>
      </c>
      <c r="H21" s="265" t="s">
        <v>52</v>
      </c>
      <c r="I21" s="262" t="s">
        <v>52</v>
      </c>
      <c r="J21" s="265" t="s">
        <v>52</v>
      </c>
      <c r="K21" s="262" t="s">
        <v>52</v>
      </c>
      <c r="L21" s="262">
        <v>202</v>
      </c>
      <c r="M21" s="417"/>
    </row>
    <row r="22" spans="1:13" s="261" customFormat="1" ht="63" customHeight="1" x14ac:dyDescent="0.35">
      <c r="A22" s="420">
        <v>2.2999999999999998</v>
      </c>
      <c r="B22" s="209" t="s">
        <v>332</v>
      </c>
      <c r="C22" s="289" t="s">
        <v>53</v>
      </c>
      <c r="D22" s="421" t="s">
        <v>333</v>
      </c>
      <c r="E22" s="422" t="s">
        <v>276</v>
      </c>
      <c r="F22" s="423" t="s">
        <v>334</v>
      </c>
      <c r="G22" s="424" t="s">
        <v>335</v>
      </c>
      <c r="H22" s="423" t="s">
        <v>52</v>
      </c>
      <c r="I22" s="207" t="s">
        <v>52</v>
      </c>
      <c r="J22" s="423" t="s">
        <v>52</v>
      </c>
      <c r="K22" s="207" t="s">
        <v>52</v>
      </c>
      <c r="L22" s="425" t="s">
        <v>52</v>
      </c>
      <c r="M22" s="407"/>
    </row>
    <row r="23" spans="1:13" s="261" customFormat="1" ht="63" customHeight="1" x14ac:dyDescent="0.35">
      <c r="A23" s="262" t="s">
        <v>336</v>
      </c>
      <c r="B23" s="262" t="s">
        <v>337</v>
      </c>
      <c r="C23" s="289" t="s">
        <v>54</v>
      </c>
      <c r="D23" s="263" t="s">
        <v>338</v>
      </c>
      <c r="E23" s="418" t="s">
        <v>35</v>
      </c>
      <c r="F23" s="265" t="s">
        <v>339</v>
      </c>
      <c r="G23" s="265" t="s">
        <v>340</v>
      </c>
      <c r="H23" s="265" t="s">
        <v>52</v>
      </c>
      <c r="I23" s="120" t="s">
        <v>52</v>
      </c>
      <c r="J23" s="262" t="s">
        <v>341</v>
      </c>
      <c r="K23" s="262" t="s">
        <v>342</v>
      </c>
      <c r="L23" s="262">
        <v>202</v>
      </c>
      <c r="M23" s="417"/>
    </row>
    <row r="24" spans="1:13" s="116" customFormat="1" ht="12" x14ac:dyDescent="0.35">
      <c r="A24" s="274"/>
      <c r="B24" s="274"/>
      <c r="C24" s="274"/>
      <c r="D24" s="274"/>
      <c r="E24" s="108"/>
      <c r="F24" s="274"/>
      <c r="G24" s="274"/>
      <c r="H24" s="115"/>
      <c r="I24" s="274"/>
      <c r="J24" s="274"/>
      <c r="K24" s="274"/>
      <c r="L24" s="274"/>
      <c r="M24" s="274"/>
    </row>
    <row r="25" spans="1:13" s="116" customFormat="1" ht="12" x14ac:dyDescent="0.35">
      <c r="A25" s="274"/>
      <c r="B25" s="274"/>
      <c r="C25" s="274"/>
      <c r="D25" s="274"/>
      <c r="E25" s="108"/>
      <c r="F25" s="274"/>
      <c r="G25" s="274"/>
      <c r="H25" s="115"/>
      <c r="I25" s="274"/>
      <c r="J25" s="274"/>
      <c r="K25" s="274"/>
      <c r="L25" s="274"/>
      <c r="M25" s="274"/>
    </row>
    <row r="26" spans="1:13" ht="20.149999999999999" customHeight="1" x14ac:dyDescent="0.3">
      <c r="F26" s="119"/>
    </row>
    <row r="27" spans="1:13" ht="20.149999999999999" customHeight="1" x14ac:dyDescent="0.3">
      <c r="F27" s="119"/>
    </row>
    <row r="28" spans="1:13" ht="20.149999999999999" customHeight="1" x14ac:dyDescent="0.3">
      <c r="F28" s="119"/>
    </row>
    <row r="29" spans="1:13" ht="20.149999999999999" customHeight="1" x14ac:dyDescent="0.3">
      <c r="F29" s="119"/>
    </row>
    <row r="30" spans="1:13" ht="20.149999999999999" customHeight="1" x14ac:dyDescent="0.3">
      <c r="F30" s="119"/>
    </row>
    <row r="31" spans="1:13" ht="20.149999999999999" customHeight="1" x14ac:dyDescent="0.3">
      <c r="F31" s="119"/>
    </row>
    <row r="32" spans="1:13" ht="20.149999999999999" customHeight="1" x14ac:dyDescent="0.3">
      <c r="F32" s="119"/>
    </row>
    <row r="33" spans="6:6" ht="20.149999999999999" customHeight="1" x14ac:dyDescent="0.3">
      <c r="F33" s="119"/>
    </row>
    <row r="34" spans="6:6" ht="20.149999999999999" customHeight="1" x14ac:dyDescent="0.3">
      <c r="F34" s="119"/>
    </row>
    <row r="35" spans="6:6" ht="20.149999999999999" customHeight="1" x14ac:dyDescent="0.3">
      <c r="F35" s="119"/>
    </row>
    <row r="36" spans="6:6" ht="20.149999999999999" customHeight="1" x14ac:dyDescent="0.3">
      <c r="F36" s="119"/>
    </row>
    <row r="37" spans="6:6" ht="20.149999999999999" customHeight="1" x14ac:dyDescent="0.3">
      <c r="F37" s="119"/>
    </row>
    <row r="38" spans="6:6" ht="20.149999999999999" customHeight="1" x14ac:dyDescent="0.3">
      <c r="F38" s="119"/>
    </row>
    <row r="39" spans="6:6" ht="20.149999999999999" customHeight="1" x14ac:dyDescent="0.3">
      <c r="F39" s="119"/>
    </row>
    <row r="40" spans="6:6" ht="20.149999999999999" customHeight="1" x14ac:dyDescent="0.3">
      <c r="F40" s="119"/>
    </row>
    <row r="41" spans="6:6" ht="20.149999999999999" customHeight="1" x14ac:dyDescent="0.3">
      <c r="F41" s="119"/>
    </row>
    <row r="42" spans="6:6" ht="20.149999999999999" customHeight="1" x14ac:dyDescent="0.3">
      <c r="F42" s="119"/>
    </row>
    <row r="43" spans="6:6" ht="20.149999999999999" customHeight="1" x14ac:dyDescent="0.3">
      <c r="F43" s="119"/>
    </row>
    <row r="44" spans="6:6" ht="20.149999999999999" customHeight="1" x14ac:dyDescent="0.3">
      <c r="F44" s="119"/>
    </row>
    <row r="45" spans="6:6" ht="20.149999999999999" customHeight="1" x14ac:dyDescent="0.3">
      <c r="F45" s="119"/>
    </row>
    <row r="46" spans="6:6" ht="20.149999999999999" customHeight="1" x14ac:dyDescent="0.3">
      <c r="F46" s="119"/>
    </row>
    <row r="47" spans="6:6" ht="20.149999999999999" customHeight="1" x14ac:dyDescent="0.3">
      <c r="F47" s="119"/>
    </row>
    <row r="48" spans="6:6" ht="20.149999999999999" customHeight="1" x14ac:dyDescent="0.3">
      <c r="F48" s="119"/>
    </row>
    <row r="49" spans="6:6" ht="20.149999999999999" customHeight="1" x14ac:dyDescent="0.3">
      <c r="F49" s="119"/>
    </row>
    <row r="50" spans="6:6" ht="20.149999999999999" customHeight="1" x14ac:dyDescent="0.3">
      <c r="F50" s="119"/>
    </row>
    <row r="51" spans="6:6" ht="20.149999999999999" customHeight="1" x14ac:dyDescent="0.3">
      <c r="F51" s="119"/>
    </row>
    <row r="52" spans="6:6" ht="20.149999999999999" customHeight="1" x14ac:dyDescent="0.3">
      <c r="F52" s="119"/>
    </row>
    <row r="53" spans="6:6" ht="20.149999999999999" customHeight="1" x14ac:dyDescent="0.3">
      <c r="F53" s="119"/>
    </row>
    <row r="54" spans="6:6" ht="20.149999999999999" customHeight="1" x14ac:dyDescent="0.3">
      <c r="F54" s="119"/>
    </row>
    <row r="55" spans="6:6" ht="20.149999999999999" customHeight="1" x14ac:dyDescent="0.3">
      <c r="F55" s="119"/>
    </row>
    <row r="56" spans="6:6" ht="20.149999999999999" customHeight="1" x14ac:dyDescent="0.3">
      <c r="F56" s="119"/>
    </row>
    <row r="57" spans="6:6" ht="20.149999999999999" customHeight="1" x14ac:dyDescent="0.3">
      <c r="F57" s="119"/>
    </row>
    <row r="58" spans="6:6" ht="20.149999999999999" customHeight="1" x14ac:dyDescent="0.3">
      <c r="F58" s="119"/>
    </row>
    <row r="59" spans="6:6" ht="20.149999999999999" customHeight="1" x14ac:dyDescent="0.3">
      <c r="F59" s="119"/>
    </row>
    <row r="60" spans="6:6" ht="20.149999999999999" customHeight="1" x14ac:dyDescent="0.3">
      <c r="F60" s="119"/>
    </row>
    <row r="61" spans="6:6" ht="20.149999999999999" customHeight="1" x14ac:dyDescent="0.3">
      <c r="F61" s="119"/>
    </row>
    <row r="62" spans="6:6" ht="20.149999999999999" customHeight="1" x14ac:dyDescent="0.3">
      <c r="F62" s="119"/>
    </row>
    <row r="63" spans="6:6" ht="20.149999999999999" customHeight="1" x14ac:dyDescent="0.3">
      <c r="F63" s="119"/>
    </row>
    <row r="64" spans="6:6" ht="20.149999999999999" customHeight="1" x14ac:dyDescent="0.3">
      <c r="F64" s="119"/>
    </row>
    <row r="65" spans="6:6" ht="20.149999999999999" customHeight="1" x14ac:dyDescent="0.3">
      <c r="F65" s="119"/>
    </row>
    <row r="66" spans="6:6" ht="20.149999999999999" customHeight="1" x14ac:dyDescent="0.3">
      <c r="F66" s="119"/>
    </row>
    <row r="67" spans="6:6" ht="20.149999999999999" customHeight="1" x14ac:dyDescent="0.3">
      <c r="F67" s="119"/>
    </row>
    <row r="68" spans="6:6" ht="20.149999999999999" customHeight="1" x14ac:dyDescent="0.3">
      <c r="F68" s="119"/>
    </row>
    <row r="69" spans="6:6" ht="20.149999999999999" customHeight="1" x14ac:dyDescent="0.3">
      <c r="F69" s="119"/>
    </row>
    <row r="70" spans="6:6" ht="20.149999999999999" customHeight="1" x14ac:dyDescent="0.3">
      <c r="F70" s="119"/>
    </row>
    <row r="71" spans="6:6" ht="20.149999999999999" customHeight="1" x14ac:dyDescent="0.3">
      <c r="F71" s="119"/>
    </row>
    <row r="72" spans="6:6" ht="20.149999999999999" customHeight="1" x14ac:dyDescent="0.3">
      <c r="F72" s="119"/>
    </row>
    <row r="73" spans="6:6" ht="20.149999999999999" customHeight="1" x14ac:dyDescent="0.3">
      <c r="F73" s="119"/>
    </row>
    <row r="74" spans="6:6" ht="20.149999999999999" customHeight="1" x14ac:dyDescent="0.3">
      <c r="F74" s="119"/>
    </row>
    <row r="75" spans="6:6" ht="20.149999999999999" customHeight="1" x14ac:dyDescent="0.3">
      <c r="F75" s="119"/>
    </row>
    <row r="76" spans="6:6" ht="20.149999999999999" customHeight="1" x14ac:dyDescent="0.3">
      <c r="F76" s="119"/>
    </row>
    <row r="77" spans="6:6" ht="20.149999999999999" customHeight="1" x14ac:dyDescent="0.3">
      <c r="F77" s="119"/>
    </row>
    <row r="78" spans="6:6" ht="20.149999999999999" customHeight="1" x14ac:dyDescent="0.3">
      <c r="F78" s="119"/>
    </row>
    <row r="79" spans="6:6" ht="20.149999999999999" customHeight="1" x14ac:dyDescent="0.3">
      <c r="F79" s="119"/>
    </row>
    <row r="80" spans="6:6" ht="20.149999999999999" customHeight="1" x14ac:dyDescent="0.3">
      <c r="F80" s="119"/>
    </row>
    <row r="81" spans="6:6" ht="20.149999999999999" customHeight="1" x14ac:dyDescent="0.3">
      <c r="F81" s="119"/>
    </row>
    <row r="82" spans="6:6" ht="20.149999999999999" customHeight="1" x14ac:dyDescent="0.3">
      <c r="F82" s="119"/>
    </row>
    <row r="83" spans="6:6" ht="20.149999999999999" customHeight="1" x14ac:dyDescent="0.3">
      <c r="F83" s="119"/>
    </row>
    <row r="84" spans="6:6" ht="20.149999999999999" customHeight="1" x14ac:dyDescent="0.3">
      <c r="F84" s="119"/>
    </row>
    <row r="85" spans="6:6" ht="20.149999999999999" customHeight="1" x14ac:dyDescent="0.3">
      <c r="F85" s="119"/>
    </row>
    <row r="86" spans="6:6" ht="20.149999999999999" customHeight="1" x14ac:dyDescent="0.3">
      <c r="F86" s="119"/>
    </row>
    <row r="87" spans="6:6" ht="20.149999999999999" customHeight="1" x14ac:dyDescent="0.3">
      <c r="F87" s="119"/>
    </row>
    <row r="88" spans="6:6" ht="20.149999999999999" customHeight="1" x14ac:dyDescent="0.3">
      <c r="F88" s="119"/>
    </row>
    <row r="89" spans="6:6" ht="20.149999999999999" customHeight="1" x14ac:dyDescent="0.3">
      <c r="F89" s="119"/>
    </row>
    <row r="90" spans="6:6" ht="20.149999999999999" customHeight="1" x14ac:dyDescent="0.3">
      <c r="F90" s="119"/>
    </row>
    <row r="91" spans="6:6" ht="20.149999999999999" customHeight="1" x14ac:dyDescent="0.3">
      <c r="F91" s="119"/>
    </row>
    <row r="92" spans="6:6" ht="20.149999999999999" customHeight="1" x14ac:dyDescent="0.3">
      <c r="F92" s="119"/>
    </row>
    <row r="93" spans="6:6" ht="20.149999999999999" customHeight="1" x14ac:dyDescent="0.3">
      <c r="F93" s="119"/>
    </row>
    <row r="94" spans="6:6" ht="20.149999999999999" customHeight="1" x14ac:dyDescent="0.3">
      <c r="F94" s="119"/>
    </row>
    <row r="95" spans="6:6" ht="20.149999999999999" customHeight="1" x14ac:dyDescent="0.3">
      <c r="F95" s="119"/>
    </row>
    <row r="96" spans="6:6" ht="20.149999999999999" customHeight="1" x14ac:dyDescent="0.3">
      <c r="F96" s="119"/>
    </row>
    <row r="97" spans="6:6" ht="20.149999999999999" customHeight="1" x14ac:dyDescent="0.3">
      <c r="F97" s="119"/>
    </row>
    <row r="98" spans="6:6" ht="20.149999999999999" customHeight="1" x14ac:dyDescent="0.3">
      <c r="F98" s="119"/>
    </row>
    <row r="99" spans="6:6" ht="20.149999999999999" customHeight="1" x14ac:dyDescent="0.3">
      <c r="F99" s="119"/>
    </row>
    <row r="100" spans="6:6" ht="20.149999999999999" customHeight="1" x14ac:dyDescent="0.3">
      <c r="F100" s="119"/>
    </row>
    <row r="101" spans="6:6" ht="20.149999999999999" customHeight="1" x14ac:dyDescent="0.3">
      <c r="F101" s="119"/>
    </row>
    <row r="102" spans="6:6" ht="20.149999999999999" customHeight="1" x14ac:dyDescent="0.3">
      <c r="F102" s="119"/>
    </row>
    <row r="103" spans="6:6" ht="20.149999999999999" customHeight="1" x14ac:dyDescent="0.3">
      <c r="F103" s="119"/>
    </row>
    <row r="104" spans="6:6" ht="20.149999999999999" customHeight="1" x14ac:dyDescent="0.3">
      <c r="F104" s="119"/>
    </row>
    <row r="105" spans="6:6" ht="20.149999999999999" customHeight="1" x14ac:dyDescent="0.3">
      <c r="F105" s="119"/>
    </row>
    <row r="106" spans="6:6" ht="20.149999999999999" customHeight="1" x14ac:dyDescent="0.3">
      <c r="F106" s="119"/>
    </row>
    <row r="107" spans="6:6" ht="20.149999999999999" customHeight="1" x14ac:dyDescent="0.3">
      <c r="F107" s="119"/>
    </row>
    <row r="108" spans="6:6" ht="20.149999999999999" customHeight="1" x14ac:dyDescent="0.3">
      <c r="F108" s="119"/>
    </row>
    <row r="109" spans="6:6" ht="20.149999999999999" customHeight="1" x14ac:dyDescent="0.3">
      <c r="F109" s="119"/>
    </row>
    <row r="110" spans="6:6" ht="20.149999999999999" customHeight="1" x14ac:dyDescent="0.3">
      <c r="F110" s="119"/>
    </row>
    <row r="111" spans="6:6" ht="20.149999999999999" customHeight="1" x14ac:dyDescent="0.3">
      <c r="F111" s="119"/>
    </row>
    <row r="112" spans="6:6" ht="20.149999999999999" customHeight="1" x14ac:dyDescent="0.3">
      <c r="F112" s="119"/>
    </row>
    <row r="113" spans="6:6" ht="20.149999999999999" customHeight="1" x14ac:dyDescent="0.3">
      <c r="F113" s="119"/>
    </row>
    <row r="114" spans="6:6" ht="20.149999999999999" customHeight="1" x14ac:dyDescent="0.3">
      <c r="F114" s="119"/>
    </row>
    <row r="115" spans="6:6" ht="20.149999999999999" customHeight="1" x14ac:dyDescent="0.3">
      <c r="F115" s="119"/>
    </row>
    <row r="116" spans="6:6" ht="20.149999999999999" customHeight="1" x14ac:dyDescent="0.3">
      <c r="F116" s="119"/>
    </row>
    <row r="117" spans="6:6" ht="20.149999999999999" customHeight="1" x14ac:dyDescent="0.3">
      <c r="F117" s="119"/>
    </row>
    <row r="118" spans="6:6" ht="20.149999999999999" customHeight="1" x14ac:dyDescent="0.3">
      <c r="F118" s="119"/>
    </row>
    <row r="119" spans="6:6" ht="20.149999999999999" customHeight="1" x14ac:dyDescent="0.3">
      <c r="F119" s="119"/>
    </row>
    <row r="120" spans="6:6" ht="20.149999999999999" customHeight="1" x14ac:dyDescent="0.3">
      <c r="F120" s="119"/>
    </row>
    <row r="121" spans="6:6" ht="20.149999999999999" customHeight="1" x14ac:dyDescent="0.3">
      <c r="F121" s="119"/>
    </row>
    <row r="122" spans="6:6" ht="20.149999999999999" customHeight="1" x14ac:dyDescent="0.3">
      <c r="F122" s="119"/>
    </row>
  </sheetData>
  <autoFilter ref="A13:M13" xr:uid="{31DDB097-E000-4B7E-9A5D-4009C8C06E3B}"/>
  <mergeCells count="7">
    <mergeCell ref="B11:F11"/>
    <mergeCell ref="B2:F2"/>
    <mergeCell ref="A3:A7"/>
    <mergeCell ref="B3:F7"/>
    <mergeCell ref="B8:F8"/>
    <mergeCell ref="B9:F9"/>
    <mergeCell ref="B10:F10"/>
  </mergeCells>
  <hyperlinks>
    <hyperlink ref="D1" location="Summary!A1" display="Back to Summary" xr:uid="{CDB0BD36-9A2F-4DD0-B5B7-EBA42E692920}"/>
    <hyperlink ref="F1" location="'E2E Scenarios'!A1" display="Back to E2E Scenarios" xr:uid="{A5ECB661-4F9C-4BC4-A288-A2AAB824B745}"/>
  </hyperlinks>
  <pageMargins left="0.70866141732283505" right="0.70866141732283505" top="0.94488188976377996" bottom="0.74803149606299202" header="0.31496062992126" footer="0.31496062992126"/>
  <pageSetup paperSize="9" scale="47" fitToHeight="0" orientation="landscape" r:id="rId1"/>
  <headerFooter>
    <oddFooter>&amp;RPage &amp;P of &amp;N</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A9985-13CE-4B04-AF20-1A9A46AD5A6D}">
  <dimension ref="A1:M112"/>
  <sheetViews>
    <sheetView workbookViewId="0">
      <pane xSplit="6" topLeftCell="G1" activePane="topRight" state="frozen"/>
      <selection pane="topRight" activeCell="D1" sqref="D1"/>
    </sheetView>
  </sheetViews>
  <sheetFormatPr defaultColWidth="12.1796875" defaultRowHeight="20.149999999999999" customHeight="1" x14ac:dyDescent="0.3"/>
  <cols>
    <col min="1" max="1" width="17.54296875" style="121" bestFit="1" customWidth="1"/>
    <col min="2" max="2" width="32.54296875" style="121" customWidth="1"/>
    <col min="3" max="3" width="13.54296875" style="121" bestFit="1" customWidth="1"/>
    <col min="4" max="4" width="50.81640625" style="102" customWidth="1"/>
    <col min="5" max="5" width="14.81640625" style="102" bestFit="1" customWidth="1"/>
    <col min="6" max="6" width="44.7265625" style="102" customWidth="1"/>
    <col min="7" max="7" width="45.453125" style="102" customWidth="1"/>
    <col min="8" max="8" width="22.81640625" style="102" customWidth="1"/>
    <col min="9" max="9" width="41" style="102" customWidth="1"/>
    <col min="10" max="10" width="21.1796875" style="102" customWidth="1"/>
    <col min="11" max="11" width="52.1796875" style="102" customWidth="1"/>
    <col min="12" max="12" width="25.81640625" style="102" customWidth="1"/>
    <col min="13" max="13" width="76.1796875" style="102" customWidth="1"/>
    <col min="14" max="16384" width="12.1796875" style="102"/>
  </cols>
  <sheetData>
    <row r="1" spans="1:13" ht="39" customHeight="1" x14ac:dyDescent="0.3">
      <c r="A1" s="301" t="s">
        <v>239</v>
      </c>
      <c r="B1" s="99" t="s">
        <v>201</v>
      </c>
      <c r="C1" s="100"/>
      <c r="D1" s="449" t="s">
        <v>956</v>
      </c>
      <c r="E1" s="123"/>
      <c r="F1" s="449" t="s">
        <v>974</v>
      </c>
      <c r="G1" s="101"/>
      <c r="H1" s="101"/>
      <c r="I1" s="101"/>
      <c r="J1" s="101"/>
      <c r="K1" s="101"/>
      <c r="L1" s="101"/>
      <c r="M1" s="285"/>
    </row>
    <row r="2" spans="1:13" ht="14.5" x14ac:dyDescent="0.3">
      <c r="A2" s="301" t="s">
        <v>240</v>
      </c>
      <c r="B2" s="748" t="s">
        <v>202</v>
      </c>
      <c r="C2" s="749"/>
      <c r="D2" s="749"/>
      <c r="E2" s="749"/>
      <c r="F2" s="749"/>
      <c r="G2" s="101"/>
      <c r="H2" s="101"/>
      <c r="I2" s="101"/>
      <c r="J2" s="101"/>
      <c r="K2" s="101"/>
      <c r="L2" s="101"/>
      <c r="M2" s="285"/>
    </row>
    <row r="3" spans="1:13" ht="12" x14ac:dyDescent="0.3">
      <c r="A3" s="739" t="s">
        <v>24</v>
      </c>
      <c r="B3" s="751" t="s">
        <v>920</v>
      </c>
      <c r="C3" s="752"/>
      <c r="D3" s="752"/>
      <c r="E3" s="752"/>
      <c r="F3" s="752"/>
      <c r="G3" s="327"/>
      <c r="H3" s="327"/>
      <c r="I3" s="327"/>
      <c r="J3" s="327"/>
      <c r="K3" s="327"/>
      <c r="L3" s="327"/>
      <c r="M3" s="402"/>
    </row>
    <row r="4" spans="1:13" ht="12" x14ac:dyDescent="0.3">
      <c r="A4" s="740"/>
      <c r="B4" s="754"/>
      <c r="C4" s="755"/>
      <c r="D4" s="755"/>
      <c r="E4" s="755"/>
      <c r="F4" s="755"/>
      <c r="G4" s="328"/>
      <c r="H4" s="328"/>
      <c r="I4" s="328"/>
      <c r="J4" s="328"/>
      <c r="K4" s="328"/>
      <c r="L4" s="328"/>
      <c r="M4" s="403"/>
    </row>
    <row r="5" spans="1:13" ht="12" x14ac:dyDescent="0.3">
      <c r="A5" s="740"/>
      <c r="B5" s="754"/>
      <c r="C5" s="755"/>
      <c r="D5" s="755"/>
      <c r="E5" s="755"/>
      <c r="F5" s="755"/>
      <c r="G5" s="328"/>
      <c r="H5" s="328"/>
      <c r="I5" s="328"/>
      <c r="J5" s="328"/>
      <c r="K5" s="328"/>
      <c r="L5" s="328"/>
      <c r="M5" s="403"/>
    </row>
    <row r="6" spans="1:13" ht="12" x14ac:dyDescent="0.3">
      <c r="A6" s="740"/>
      <c r="B6" s="754"/>
      <c r="C6" s="755"/>
      <c r="D6" s="755"/>
      <c r="E6" s="755"/>
      <c r="F6" s="755"/>
      <c r="G6" s="328"/>
      <c r="H6" s="328"/>
      <c r="I6" s="328"/>
      <c r="J6" s="328"/>
      <c r="K6" s="328"/>
      <c r="L6" s="328"/>
      <c r="M6" s="403"/>
    </row>
    <row r="7" spans="1:13" ht="12" x14ac:dyDescent="0.3">
      <c r="A7" s="741"/>
      <c r="B7" s="757"/>
      <c r="C7" s="758"/>
      <c r="D7" s="758"/>
      <c r="E7" s="758"/>
      <c r="F7" s="758"/>
      <c r="G7" s="329"/>
      <c r="H7" s="329"/>
      <c r="I7" s="329"/>
      <c r="J7" s="329"/>
      <c r="K7" s="329"/>
      <c r="L7" s="329"/>
      <c r="M7" s="330"/>
    </row>
    <row r="8" spans="1:13" ht="36" customHeight="1" x14ac:dyDescent="0.3">
      <c r="A8" s="301" t="s">
        <v>242</v>
      </c>
      <c r="B8" s="748" t="s">
        <v>921</v>
      </c>
      <c r="C8" s="749"/>
      <c r="D8" s="749"/>
      <c r="E8" s="749"/>
      <c r="F8" s="749"/>
      <c r="G8" s="101"/>
      <c r="H8" s="101"/>
      <c r="I8" s="101"/>
      <c r="J8" s="101"/>
      <c r="K8" s="101"/>
      <c r="L8" s="101"/>
      <c r="M8" s="285"/>
    </row>
    <row r="9" spans="1:13" ht="105.75" customHeight="1" x14ac:dyDescent="0.3">
      <c r="A9" s="301" t="s">
        <v>244</v>
      </c>
      <c r="B9" s="748" t="s">
        <v>922</v>
      </c>
      <c r="C9" s="749"/>
      <c r="D9" s="749"/>
      <c r="E9" s="749"/>
      <c r="F9" s="749"/>
      <c r="G9" s="100"/>
      <c r="H9" s="100"/>
      <c r="I9" s="307"/>
      <c r="J9" s="307"/>
      <c r="K9" s="307"/>
      <c r="L9" s="307"/>
      <c r="M9" s="313"/>
    </row>
    <row r="10" spans="1:13" ht="58.5" customHeight="1" x14ac:dyDescent="0.3">
      <c r="A10" s="301" t="s">
        <v>246</v>
      </c>
      <c r="B10" s="748" t="s">
        <v>923</v>
      </c>
      <c r="C10" s="749"/>
      <c r="D10" s="749"/>
      <c r="E10" s="749"/>
      <c r="F10" s="749"/>
      <c r="G10" s="101"/>
      <c r="H10" s="101"/>
      <c r="I10" s="101"/>
      <c r="J10" s="101"/>
      <c r="K10" s="101"/>
      <c r="L10" s="101"/>
      <c r="M10" s="285"/>
    </row>
    <row r="11" spans="1:13" ht="14.5" x14ac:dyDescent="0.3">
      <c r="A11" s="301" t="s">
        <v>248</v>
      </c>
      <c r="B11" s="748" t="s">
        <v>52</v>
      </c>
      <c r="C11" s="749"/>
      <c r="D11" s="749"/>
      <c r="E11" s="749"/>
      <c r="F11" s="749"/>
      <c r="G11" s="101"/>
      <c r="H11" s="101"/>
      <c r="I11" s="101"/>
      <c r="J11" s="101"/>
      <c r="K11" s="101"/>
      <c r="L11" s="101"/>
      <c r="M11" s="285"/>
    </row>
    <row r="12" spans="1:13" ht="20.149999999999999" customHeight="1" x14ac:dyDescent="0.3">
      <c r="A12" s="849" t="s">
        <v>249</v>
      </c>
      <c r="B12" s="850"/>
      <c r="C12" s="850"/>
      <c r="D12" s="850"/>
      <c r="E12" s="850"/>
      <c r="F12" s="850"/>
      <c r="G12" s="850"/>
      <c r="H12" s="850"/>
      <c r="I12" s="850"/>
      <c r="J12" s="850"/>
      <c r="K12" s="850"/>
      <c r="L12" s="850"/>
      <c r="M12" s="851"/>
    </row>
    <row r="13" spans="1:13" s="107" customFormat="1" ht="41.25" customHeight="1" x14ac:dyDescent="0.35">
      <c r="A13" s="242" t="s">
        <v>246</v>
      </c>
      <c r="B13" s="242" t="s">
        <v>250</v>
      </c>
      <c r="C13" s="260" t="s">
        <v>437</v>
      </c>
      <c r="D13" s="242" t="s">
        <v>252</v>
      </c>
      <c r="E13" s="242" t="s">
        <v>253</v>
      </c>
      <c r="F13" s="242" t="s">
        <v>254</v>
      </c>
      <c r="G13" s="242" t="s">
        <v>255</v>
      </c>
      <c r="H13" s="242" t="s">
        <v>256</v>
      </c>
      <c r="I13" s="242" t="s">
        <v>257</v>
      </c>
      <c r="J13" s="242" t="s">
        <v>258</v>
      </c>
      <c r="K13" s="242" t="s">
        <v>259</v>
      </c>
      <c r="L13" s="242" t="s">
        <v>260</v>
      </c>
      <c r="M13" s="588" t="s">
        <v>25</v>
      </c>
    </row>
    <row r="14" spans="1:13" s="474" customFormat="1" ht="192" x14ac:dyDescent="0.35">
      <c r="A14" s="464" t="s">
        <v>924</v>
      </c>
      <c r="B14" s="464" t="s">
        <v>925</v>
      </c>
      <c r="C14" s="573" t="s">
        <v>54</v>
      </c>
      <c r="D14" s="464" t="s">
        <v>926</v>
      </c>
      <c r="E14" s="467" t="s">
        <v>35</v>
      </c>
      <c r="F14" s="464" t="s">
        <v>927</v>
      </c>
      <c r="G14" s="464" t="s">
        <v>928</v>
      </c>
      <c r="H14" s="575" t="s">
        <v>52</v>
      </c>
      <c r="I14" s="464" t="s">
        <v>52</v>
      </c>
      <c r="J14" s="464" t="s">
        <v>929</v>
      </c>
      <c r="K14" s="464" t="s">
        <v>930</v>
      </c>
      <c r="L14" s="473" t="s">
        <v>52</v>
      </c>
      <c r="M14" s="576"/>
    </row>
    <row r="15" spans="1:13" s="107" customFormat="1" ht="24" x14ac:dyDescent="0.35">
      <c r="A15" s="274" t="s">
        <v>535</v>
      </c>
      <c r="B15" s="274" t="s">
        <v>931</v>
      </c>
      <c r="C15" s="290" t="s">
        <v>53</v>
      </c>
      <c r="D15" s="111" t="s">
        <v>932</v>
      </c>
      <c r="E15" s="108" t="s">
        <v>276</v>
      </c>
      <c r="F15" s="274" t="s">
        <v>933</v>
      </c>
      <c r="G15" s="274" t="s">
        <v>934</v>
      </c>
      <c r="H15" s="241"/>
      <c r="I15" s="274"/>
      <c r="J15" s="274"/>
      <c r="K15" s="274"/>
      <c r="L15" s="109"/>
      <c r="M15" s="230"/>
    </row>
    <row r="16" spans="1:13" s="116" customFormat="1" ht="24" x14ac:dyDescent="0.35">
      <c r="A16" s="274" t="s">
        <v>535</v>
      </c>
      <c r="B16" s="274" t="s">
        <v>935</v>
      </c>
      <c r="C16" s="290" t="s">
        <v>53</v>
      </c>
      <c r="D16" s="111" t="s">
        <v>936</v>
      </c>
      <c r="E16" s="108" t="s">
        <v>45</v>
      </c>
      <c r="F16" s="274" t="s">
        <v>933</v>
      </c>
      <c r="G16" s="274" t="s">
        <v>934</v>
      </c>
      <c r="H16" s="112"/>
      <c r="I16" s="112"/>
      <c r="J16" s="274"/>
      <c r="K16" s="274"/>
      <c r="L16" s="274"/>
      <c r="M16" s="230"/>
    </row>
    <row r="17" spans="1:13" s="107" customFormat="1" ht="24" x14ac:dyDescent="0.35">
      <c r="A17" s="274" t="s">
        <v>535</v>
      </c>
      <c r="B17" s="274" t="s">
        <v>937</v>
      </c>
      <c r="C17" s="290" t="s">
        <v>53</v>
      </c>
      <c r="D17" s="111" t="s">
        <v>938</v>
      </c>
      <c r="E17" s="108" t="s">
        <v>39</v>
      </c>
      <c r="F17" s="274" t="s">
        <v>933</v>
      </c>
      <c r="G17" s="274" t="s">
        <v>934</v>
      </c>
      <c r="H17" s="241"/>
      <c r="I17" s="274"/>
      <c r="J17" s="274"/>
      <c r="K17" s="274"/>
      <c r="L17" s="109"/>
      <c r="M17" s="230"/>
    </row>
    <row r="18" spans="1:13" s="116" customFormat="1" ht="24" x14ac:dyDescent="0.35">
      <c r="A18" s="274" t="s">
        <v>535</v>
      </c>
      <c r="B18" s="274" t="s">
        <v>939</v>
      </c>
      <c r="C18" s="290" t="s">
        <v>53</v>
      </c>
      <c r="D18" s="111" t="s">
        <v>940</v>
      </c>
      <c r="E18" s="108" t="s">
        <v>40</v>
      </c>
      <c r="F18" s="274" t="s">
        <v>933</v>
      </c>
      <c r="G18" s="274" t="s">
        <v>934</v>
      </c>
      <c r="H18" s="112"/>
      <c r="I18" s="112"/>
      <c r="J18" s="274"/>
      <c r="K18" s="274"/>
      <c r="L18" s="274"/>
      <c r="M18" s="230"/>
    </row>
    <row r="19" spans="1:13" s="116" customFormat="1" ht="24" x14ac:dyDescent="0.35">
      <c r="A19" s="274" t="s">
        <v>941</v>
      </c>
      <c r="B19" s="274" t="s">
        <v>942</v>
      </c>
      <c r="C19" s="290" t="s">
        <v>53</v>
      </c>
      <c r="D19" s="111" t="s">
        <v>943</v>
      </c>
      <c r="E19" s="108" t="s">
        <v>42</v>
      </c>
      <c r="F19" s="274" t="s">
        <v>944</v>
      </c>
      <c r="G19" s="274" t="s">
        <v>934</v>
      </c>
      <c r="H19" s="112"/>
      <c r="I19" s="112"/>
      <c r="J19" s="274"/>
      <c r="K19" s="274"/>
      <c r="L19" s="274"/>
      <c r="M19" s="230"/>
    </row>
    <row r="20" spans="1:13" s="469" customFormat="1" ht="24" x14ac:dyDescent="0.35">
      <c r="A20" s="464" t="s">
        <v>289</v>
      </c>
      <c r="B20" s="464" t="s">
        <v>945</v>
      </c>
      <c r="C20" s="573" t="s">
        <v>53</v>
      </c>
      <c r="D20" s="466" t="s">
        <v>946</v>
      </c>
      <c r="E20" s="467" t="s">
        <v>36</v>
      </c>
      <c r="F20" s="464" t="s">
        <v>947</v>
      </c>
      <c r="G20" s="464" t="s">
        <v>948</v>
      </c>
      <c r="H20" s="468"/>
      <c r="I20" s="464"/>
      <c r="J20" s="468"/>
      <c r="K20" s="464"/>
      <c r="L20" s="473"/>
      <c r="M20" s="564"/>
    </row>
    <row r="21" spans="1:13" s="116" customFormat="1" ht="24" x14ac:dyDescent="0.35">
      <c r="A21" s="274" t="s">
        <v>289</v>
      </c>
      <c r="B21" s="274" t="s">
        <v>949</v>
      </c>
      <c r="C21" s="290" t="s">
        <v>53</v>
      </c>
      <c r="D21" s="111" t="s">
        <v>950</v>
      </c>
      <c r="E21" s="108" t="s">
        <v>37</v>
      </c>
      <c r="F21" s="274" t="s">
        <v>951</v>
      </c>
      <c r="G21" s="274" t="s">
        <v>952</v>
      </c>
      <c r="H21" s="115"/>
      <c r="I21" s="274"/>
      <c r="J21" s="274"/>
      <c r="K21" s="274"/>
      <c r="L21" s="274"/>
      <c r="M21" s="230"/>
    </row>
    <row r="22" spans="1:13" s="116" customFormat="1" ht="24" x14ac:dyDescent="0.35">
      <c r="A22" s="274" t="s">
        <v>289</v>
      </c>
      <c r="B22" s="274" t="s">
        <v>953</v>
      </c>
      <c r="C22" s="290" t="s">
        <v>53</v>
      </c>
      <c r="D22" s="111" t="s">
        <v>954</v>
      </c>
      <c r="E22" s="108" t="s">
        <v>38</v>
      </c>
      <c r="F22" s="274" t="s">
        <v>951</v>
      </c>
      <c r="G22" s="274" t="s">
        <v>298</v>
      </c>
      <c r="H22" s="115"/>
      <c r="I22" s="274"/>
      <c r="J22" s="274"/>
      <c r="K22" s="274"/>
      <c r="L22" s="274"/>
      <c r="M22" s="230"/>
    </row>
    <row r="23" spans="1:13" s="116" customFormat="1" ht="12" x14ac:dyDescent="0.35">
      <c r="A23" s="274"/>
      <c r="B23" s="274"/>
      <c r="C23" s="274"/>
      <c r="D23" s="274"/>
      <c r="E23" s="108"/>
      <c r="F23" s="274"/>
      <c r="G23" s="274"/>
      <c r="H23" s="274"/>
      <c r="I23" s="274"/>
      <c r="J23" s="274"/>
      <c r="K23" s="274"/>
      <c r="L23" s="274"/>
      <c r="M23" s="117"/>
    </row>
    <row r="24" spans="1:13" s="116" customFormat="1" ht="12" x14ac:dyDescent="0.35">
      <c r="A24" s="274"/>
      <c r="B24" s="274"/>
      <c r="C24" s="274"/>
      <c r="D24" s="274"/>
      <c r="E24" s="108"/>
      <c r="F24" s="274"/>
      <c r="G24" s="274"/>
      <c r="H24" s="115"/>
      <c r="I24" s="274"/>
      <c r="J24" s="274"/>
      <c r="K24" s="274"/>
      <c r="L24" s="274"/>
      <c r="M24" s="117"/>
    </row>
    <row r="25" spans="1:13" ht="20.149999999999999" customHeight="1" x14ac:dyDescent="0.3">
      <c r="E25" s="119"/>
    </row>
    <row r="26" spans="1:13" ht="20.149999999999999" customHeight="1" x14ac:dyDescent="0.3">
      <c r="E26" s="119"/>
    </row>
    <row r="27" spans="1:13" ht="20.149999999999999" customHeight="1" x14ac:dyDescent="0.3">
      <c r="E27" s="119"/>
    </row>
    <row r="28" spans="1:13" ht="20.149999999999999" customHeight="1" x14ac:dyDescent="0.3">
      <c r="E28" s="119"/>
    </row>
    <row r="29" spans="1:13" ht="20.149999999999999" customHeight="1" x14ac:dyDescent="0.3">
      <c r="E29" s="119"/>
    </row>
    <row r="30" spans="1:13" ht="20.149999999999999" customHeight="1" x14ac:dyDescent="0.3">
      <c r="E30" s="119"/>
    </row>
    <row r="31" spans="1:13" ht="20.149999999999999" customHeight="1" x14ac:dyDescent="0.3">
      <c r="E31" s="119"/>
    </row>
    <row r="32" spans="1:13" ht="20.149999999999999" customHeight="1" x14ac:dyDescent="0.3">
      <c r="E32" s="119"/>
    </row>
    <row r="33" spans="5:5" ht="20.149999999999999" customHeight="1" x14ac:dyDescent="0.3">
      <c r="E33" s="119"/>
    </row>
    <row r="34" spans="5:5" ht="20.149999999999999" customHeight="1" x14ac:dyDescent="0.3">
      <c r="E34" s="119"/>
    </row>
    <row r="35" spans="5:5" ht="20.149999999999999" customHeight="1" x14ac:dyDescent="0.3">
      <c r="E35" s="119"/>
    </row>
    <row r="36" spans="5:5" ht="20.149999999999999" customHeight="1" x14ac:dyDescent="0.3">
      <c r="E36" s="119"/>
    </row>
    <row r="37" spans="5:5" ht="20.149999999999999" customHeight="1" x14ac:dyDescent="0.3">
      <c r="E37" s="119"/>
    </row>
    <row r="38" spans="5:5" ht="20.149999999999999" customHeight="1" x14ac:dyDescent="0.3">
      <c r="E38" s="119"/>
    </row>
    <row r="39" spans="5:5" ht="20.149999999999999" customHeight="1" x14ac:dyDescent="0.3">
      <c r="E39" s="119"/>
    </row>
    <row r="40" spans="5:5" ht="20.149999999999999" customHeight="1" x14ac:dyDescent="0.3">
      <c r="E40" s="119"/>
    </row>
    <row r="41" spans="5:5" ht="20.149999999999999" customHeight="1" x14ac:dyDescent="0.3">
      <c r="E41" s="119"/>
    </row>
    <row r="42" spans="5:5" ht="20.149999999999999" customHeight="1" x14ac:dyDescent="0.3">
      <c r="E42" s="119"/>
    </row>
    <row r="43" spans="5:5" ht="20.149999999999999" customHeight="1" x14ac:dyDescent="0.3">
      <c r="E43" s="119"/>
    </row>
    <row r="44" spans="5:5" ht="20.149999999999999" customHeight="1" x14ac:dyDescent="0.3">
      <c r="E44" s="119"/>
    </row>
    <row r="45" spans="5:5" ht="20.149999999999999" customHeight="1" x14ac:dyDescent="0.3">
      <c r="E45" s="119"/>
    </row>
    <row r="46" spans="5:5" ht="20.149999999999999" customHeight="1" x14ac:dyDescent="0.3">
      <c r="E46" s="119"/>
    </row>
    <row r="47" spans="5:5" ht="20.149999999999999" customHeight="1" x14ac:dyDescent="0.3">
      <c r="E47" s="119"/>
    </row>
    <row r="48" spans="5:5" ht="20.149999999999999" customHeight="1" x14ac:dyDescent="0.3">
      <c r="E48" s="119"/>
    </row>
    <row r="49" spans="5:5" ht="20.149999999999999" customHeight="1" x14ac:dyDescent="0.3">
      <c r="E49" s="119"/>
    </row>
    <row r="50" spans="5:5" ht="20.149999999999999" customHeight="1" x14ac:dyDescent="0.3">
      <c r="E50" s="119"/>
    </row>
    <row r="51" spans="5:5" ht="20.149999999999999" customHeight="1" x14ac:dyDescent="0.3">
      <c r="E51" s="119"/>
    </row>
    <row r="52" spans="5:5" ht="20.149999999999999" customHeight="1" x14ac:dyDescent="0.3">
      <c r="E52" s="119"/>
    </row>
    <row r="53" spans="5:5" ht="20.149999999999999" customHeight="1" x14ac:dyDescent="0.3">
      <c r="E53" s="119"/>
    </row>
    <row r="54" spans="5:5" ht="20.149999999999999" customHeight="1" x14ac:dyDescent="0.3">
      <c r="E54" s="119"/>
    </row>
    <row r="55" spans="5:5" ht="20.149999999999999" customHeight="1" x14ac:dyDescent="0.3">
      <c r="E55" s="119"/>
    </row>
    <row r="56" spans="5:5" ht="20.149999999999999" customHeight="1" x14ac:dyDescent="0.3">
      <c r="E56" s="119"/>
    </row>
    <row r="57" spans="5:5" ht="20.149999999999999" customHeight="1" x14ac:dyDescent="0.3">
      <c r="E57" s="119"/>
    </row>
    <row r="58" spans="5:5" ht="20.149999999999999" customHeight="1" x14ac:dyDescent="0.3">
      <c r="E58" s="119"/>
    </row>
    <row r="59" spans="5:5" ht="20.149999999999999" customHeight="1" x14ac:dyDescent="0.3">
      <c r="E59" s="119"/>
    </row>
    <row r="60" spans="5:5" ht="20.149999999999999" customHeight="1" x14ac:dyDescent="0.3">
      <c r="E60" s="119"/>
    </row>
    <row r="61" spans="5:5" ht="20.149999999999999" customHeight="1" x14ac:dyDescent="0.3">
      <c r="E61" s="119"/>
    </row>
    <row r="62" spans="5:5" ht="20.149999999999999" customHeight="1" x14ac:dyDescent="0.3">
      <c r="E62" s="119"/>
    </row>
    <row r="63" spans="5:5" ht="20.149999999999999" customHeight="1" x14ac:dyDescent="0.3">
      <c r="E63" s="119"/>
    </row>
    <row r="64" spans="5:5" ht="20.149999999999999" customHeight="1" x14ac:dyDescent="0.3">
      <c r="E64" s="119"/>
    </row>
    <row r="65" spans="5:5" ht="20.149999999999999" customHeight="1" x14ac:dyDescent="0.3">
      <c r="E65" s="119"/>
    </row>
    <row r="66" spans="5:5" ht="20.149999999999999" customHeight="1" x14ac:dyDescent="0.3">
      <c r="E66" s="119"/>
    </row>
    <row r="67" spans="5:5" ht="20.149999999999999" customHeight="1" x14ac:dyDescent="0.3">
      <c r="E67" s="119"/>
    </row>
    <row r="68" spans="5:5" ht="20.149999999999999" customHeight="1" x14ac:dyDescent="0.3">
      <c r="E68" s="119"/>
    </row>
    <row r="69" spans="5:5" ht="20.149999999999999" customHeight="1" x14ac:dyDescent="0.3">
      <c r="E69" s="119"/>
    </row>
    <row r="70" spans="5:5" ht="20.149999999999999" customHeight="1" x14ac:dyDescent="0.3">
      <c r="E70" s="119"/>
    </row>
    <row r="71" spans="5:5" ht="20.149999999999999" customHeight="1" x14ac:dyDescent="0.3">
      <c r="E71" s="119"/>
    </row>
    <row r="72" spans="5:5" ht="20.149999999999999" customHeight="1" x14ac:dyDescent="0.3">
      <c r="E72" s="119"/>
    </row>
    <row r="73" spans="5:5" ht="20.149999999999999" customHeight="1" x14ac:dyDescent="0.3">
      <c r="E73" s="119"/>
    </row>
    <row r="74" spans="5:5" ht="20.149999999999999" customHeight="1" x14ac:dyDescent="0.3">
      <c r="E74" s="119"/>
    </row>
    <row r="75" spans="5:5" ht="20.149999999999999" customHeight="1" x14ac:dyDescent="0.3">
      <c r="E75" s="119"/>
    </row>
    <row r="76" spans="5:5" ht="20.149999999999999" customHeight="1" x14ac:dyDescent="0.3">
      <c r="E76" s="119"/>
    </row>
    <row r="77" spans="5:5" ht="20.149999999999999" customHeight="1" x14ac:dyDescent="0.3">
      <c r="E77" s="119"/>
    </row>
    <row r="78" spans="5:5" ht="20.149999999999999" customHeight="1" x14ac:dyDescent="0.3">
      <c r="E78" s="119"/>
    </row>
    <row r="79" spans="5:5" ht="20.149999999999999" customHeight="1" x14ac:dyDescent="0.3">
      <c r="E79" s="119"/>
    </row>
    <row r="80" spans="5:5" ht="20.149999999999999" customHeight="1" x14ac:dyDescent="0.3">
      <c r="E80" s="119"/>
    </row>
    <row r="81" spans="5:5" ht="20.149999999999999" customHeight="1" x14ac:dyDescent="0.3">
      <c r="E81" s="119"/>
    </row>
    <row r="82" spans="5:5" ht="20.149999999999999" customHeight="1" x14ac:dyDescent="0.3">
      <c r="E82" s="119"/>
    </row>
    <row r="83" spans="5:5" ht="20.149999999999999" customHeight="1" x14ac:dyDescent="0.3">
      <c r="E83" s="119"/>
    </row>
    <row r="84" spans="5:5" ht="20.149999999999999" customHeight="1" x14ac:dyDescent="0.3">
      <c r="E84" s="119"/>
    </row>
    <row r="85" spans="5:5" ht="20.149999999999999" customHeight="1" x14ac:dyDescent="0.3">
      <c r="E85" s="119"/>
    </row>
    <row r="86" spans="5:5" ht="20.149999999999999" customHeight="1" x14ac:dyDescent="0.3">
      <c r="E86" s="119"/>
    </row>
    <row r="87" spans="5:5" ht="20.149999999999999" customHeight="1" x14ac:dyDescent="0.3">
      <c r="E87" s="119"/>
    </row>
    <row r="88" spans="5:5" ht="20.149999999999999" customHeight="1" x14ac:dyDescent="0.3">
      <c r="E88" s="119"/>
    </row>
    <row r="89" spans="5:5" ht="20.149999999999999" customHeight="1" x14ac:dyDescent="0.3">
      <c r="E89" s="119"/>
    </row>
    <row r="90" spans="5:5" ht="20.149999999999999" customHeight="1" x14ac:dyDescent="0.3">
      <c r="E90" s="119"/>
    </row>
    <row r="91" spans="5:5" ht="20.149999999999999" customHeight="1" x14ac:dyDescent="0.3">
      <c r="E91" s="119"/>
    </row>
    <row r="92" spans="5:5" ht="20.149999999999999" customHeight="1" x14ac:dyDescent="0.3">
      <c r="E92" s="119"/>
    </row>
    <row r="93" spans="5:5" ht="20.149999999999999" customHeight="1" x14ac:dyDescent="0.3">
      <c r="E93" s="119"/>
    </row>
    <row r="94" spans="5:5" ht="20.149999999999999" customHeight="1" x14ac:dyDescent="0.3">
      <c r="E94" s="119"/>
    </row>
    <row r="95" spans="5:5" ht="20.149999999999999" customHeight="1" x14ac:dyDescent="0.3">
      <c r="E95" s="119"/>
    </row>
    <row r="96" spans="5:5" ht="20.149999999999999" customHeight="1" x14ac:dyDescent="0.3">
      <c r="E96" s="119"/>
    </row>
    <row r="97" spans="5:5" ht="20.149999999999999" customHeight="1" x14ac:dyDescent="0.3">
      <c r="E97" s="119"/>
    </row>
    <row r="98" spans="5:5" ht="20.149999999999999" customHeight="1" x14ac:dyDescent="0.3">
      <c r="E98" s="119"/>
    </row>
    <row r="99" spans="5:5" ht="20.149999999999999" customHeight="1" x14ac:dyDescent="0.3">
      <c r="E99" s="119"/>
    </row>
    <row r="100" spans="5:5" ht="20.149999999999999" customHeight="1" x14ac:dyDescent="0.3">
      <c r="E100" s="119"/>
    </row>
    <row r="101" spans="5:5" ht="20.149999999999999" customHeight="1" x14ac:dyDescent="0.3">
      <c r="E101" s="119"/>
    </row>
    <row r="102" spans="5:5" ht="20.149999999999999" customHeight="1" x14ac:dyDescent="0.3">
      <c r="E102" s="119"/>
    </row>
    <row r="103" spans="5:5" ht="20.149999999999999" customHeight="1" x14ac:dyDescent="0.3">
      <c r="E103" s="119"/>
    </row>
    <row r="104" spans="5:5" ht="20.149999999999999" customHeight="1" x14ac:dyDescent="0.3">
      <c r="E104" s="119"/>
    </row>
    <row r="105" spans="5:5" ht="20.149999999999999" customHeight="1" x14ac:dyDescent="0.3">
      <c r="E105" s="119"/>
    </row>
    <row r="106" spans="5:5" ht="20.149999999999999" customHeight="1" x14ac:dyDescent="0.3">
      <c r="E106" s="119"/>
    </row>
    <row r="107" spans="5:5" ht="20.149999999999999" customHeight="1" x14ac:dyDescent="0.3">
      <c r="E107" s="119"/>
    </row>
    <row r="108" spans="5:5" ht="20.149999999999999" customHeight="1" x14ac:dyDescent="0.3">
      <c r="E108" s="119"/>
    </row>
    <row r="109" spans="5:5" ht="20.149999999999999" customHeight="1" x14ac:dyDescent="0.3">
      <c r="E109" s="119"/>
    </row>
    <row r="110" spans="5:5" ht="20.149999999999999" customHeight="1" x14ac:dyDescent="0.3">
      <c r="E110" s="119"/>
    </row>
    <row r="111" spans="5:5" ht="20.149999999999999" customHeight="1" x14ac:dyDescent="0.3">
      <c r="E111" s="119"/>
    </row>
    <row r="112" spans="5:5" ht="20.149999999999999" customHeight="1" x14ac:dyDescent="0.3">
      <c r="E112" s="119"/>
    </row>
  </sheetData>
  <mergeCells count="8">
    <mergeCell ref="B11:F11"/>
    <mergeCell ref="A12:M12"/>
    <mergeCell ref="B2:F2"/>
    <mergeCell ref="A3:A7"/>
    <mergeCell ref="B3:F7"/>
    <mergeCell ref="B8:F8"/>
    <mergeCell ref="B9:F9"/>
    <mergeCell ref="B10:F10"/>
  </mergeCells>
  <hyperlinks>
    <hyperlink ref="D1" location="Summary!A1" display="Back to Summary" xr:uid="{453DBE97-F40B-450C-BB1C-00DD625E261D}"/>
    <hyperlink ref="F1" location="'E2E Scenarios'!A1" display="Back to E2E Scenarios" xr:uid="{129D94BF-E4CE-4D38-B126-C187BA20356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C5297-5C4E-48CA-B1A0-5C2451E44C0E}">
  <dimension ref="A1:F1"/>
  <sheetViews>
    <sheetView topLeftCell="G1" workbookViewId="0"/>
  </sheetViews>
  <sheetFormatPr defaultRowHeight="14.5" x14ac:dyDescent="0.35"/>
  <sheetData>
    <row r="1" spans="1:6" x14ac:dyDescent="0.35">
      <c r="A1" t="s">
        <v>3</v>
      </c>
      <c r="B1" t="s">
        <v>4</v>
      </c>
      <c r="F1" s="448" t="s">
        <v>956</v>
      </c>
    </row>
  </sheetData>
  <hyperlinks>
    <hyperlink ref="F1" location="Summary!A1" display="Back to Summary" xr:uid="{4366CABF-D366-4EF2-B373-BB3AA5F129A1}"/>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C3BAD-3CFB-40D7-BB35-EA2EB185E113}">
  <dimension ref="A1:F1"/>
  <sheetViews>
    <sheetView workbookViewId="0">
      <selection activeCell="F1" sqref="F1"/>
    </sheetView>
  </sheetViews>
  <sheetFormatPr defaultRowHeight="14.5" x14ac:dyDescent="0.35"/>
  <sheetData>
    <row r="1" spans="1:6" x14ac:dyDescent="0.35">
      <c r="A1" t="s">
        <v>5</v>
      </c>
      <c r="B1" t="s">
        <v>14</v>
      </c>
      <c r="F1" s="448" t="s">
        <v>956</v>
      </c>
    </row>
  </sheetData>
  <hyperlinks>
    <hyperlink ref="F1" location="Summary!A1" display="Back to Summary" xr:uid="{2BDA788E-6960-4C9E-8A4F-E8D4317F616C}"/>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C1F0C-7B47-4DC6-B3A0-33BFC8D4129C}">
  <dimension ref="A1:F1"/>
  <sheetViews>
    <sheetView zoomScale="80" zoomScaleNormal="80" workbookViewId="0"/>
  </sheetViews>
  <sheetFormatPr defaultRowHeight="14.5" x14ac:dyDescent="0.35"/>
  <cols>
    <col min="5" max="5" width="19.81640625" customWidth="1"/>
    <col min="6" max="6" width="21.26953125" customWidth="1"/>
  </cols>
  <sheetData>
    <row r="1" spans="1:6" x14ac:dyDescent="0.35">
      <c r="A1" t="s">
        <v>6</v>
      </c>
      <c r="B1" t="s">
        <v>15</v>
      </c>
      <c r="F1" s="448" t="s">
        <v>956</v>
      </c>
    </row>
  </sheetData>
  <hyperlinks>
    <hyperlink ref="F1" location="Summary!A1" display="Back to Summary" xr:uid="{71FD2D97-6317-45DE-AC6B-AC826E4CF62A}"/>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FA7E6-6BA8-4B65-8F8F-E67A13D7A0D5}">
  <dimension ref="A1:F1"/>
  <sheetViews>
    <sheetView workbookViewId="0">
      <selection activeCell="I1" sqref="I1"/>
    </sheetView>
  </sheetViews>
  <sheetFormatPr defaultRowHeight="14.5" x14ac:dyDescent="0.35"/>
  <cols>
    <col min="5" max="5" width="13.54296875" customWidth="1"/>
  </cols>
  <sheetData>
    <row r="1" spans="1:6" x14ac:dyDescent="0.35">
      <c r="A1" t="s">
        <v>7</v>
      </c>
      <c r="B1" t="s">
        <v>16</v>
      </c>
      <c r="F1" s="448" t="s">
        <v>956</v>
      </c>
    </row>
  </sheetData>
  <hyperlinks>
    <hyperlink ref="F1" location="Summary!A1" display="Back to Summary" xr:uid="{66867E2B-9C57-4AEE-8C6B-BE44FD8B2737}"/>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2D697-0835-45DF-B9C4-348059CC1AD9}">
  <dimension ref="A1:F1"/>
  <sheetViews>
    <sheetView topLeftCell="K1" workbookViewId="0"/>
  </sheetViews>
  <sheetFormatPr defaultRowHeight="14.5" x14ac:dyDescent="0.35"/>
  <cols>
    <col min="6" max="6" width="23" customWidth="1"/>
  </cols>
  <sheetData>
    <row r="1" spans="1:6" x14ac:dyDescent="0.35">
      <c r="A1" t="s">
        <v>8</v>
      </c>
      <c r="B1" t="s">
        <v>17</v>
      </c>
      <c r="F1" s="448" t="s">
        <v>956</v>
      </c>
    </row>
  </sheetData>
  <hyperlinks>
    <hyperlink ref="F1" location="Summary!A1" display="Back to Summary" xr:uid="{1107D4A1-9ED2-4BDA-B6CE-9D5EC9E50847}"/>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9B2ABE08BF0704BA2FEB159C7483E55" ma:contentTypeVersion="12" ma:contentTypeDescription="Create a new document." ma:contentTypeScope="" ma:versionID="0e125c4523a387f1a3fd4980fd0092d8">
  <xsd:schema xmlns:xsd="http://www.w3.org/2001/XMLSchema" xmlns:xs="http://www.w3.org/2001/XMLSchema" xmlns:p="http://schemas.microsoft.com/office/2006/metadata/properties" xmlns:ns3="d141e6de-1288-460b-86bc-8094cfe395f8" xmlns:ns4="4f7902d1-1e24-4186-a6a7-5050410aad6b" targetNamespace="http://schemas.microsoft.com/office/2006/metadata/properties" ma:root="true" ma:fieldsID="16d3bbbcb5352abf97b097fc5c737587" ns3:_="" ns4:_="">
    <xsd:import namespace="d141e6de-1288-460b-86bc-8094cfe395f8"/>
    <xsd:import namespace="4f7902d1-1e24-4186-a6a7-5050410aad6b"/>
    <xsd:element name="properties">
      <xsd:complexType>
        <xsd:sequence>
          <xsd:element name="documentManagement">
            <xsd:complexType>
              <xsd:all>
                <xsd:element ref="ns3:MediaServiceMetadata" minOccurs="0"/>
                <xsd:element ref="ns3:MediaServiceFastMetadata" minOccurs="0"/>
                <xsd:element ref="ns3:MediaServiceEventHashCode" minOccurs="0"/>
                <xsd:element ref="ns3:MediaServiceGenerationTime" minOccurs="0"/>
                <xsd:element ref="ns4:SharedWithUsers" minOccurs="0"/>
                <xsd:element ref="ns4:SharedWithDetails" minOccurs="0"/>
                <xsd:element ref="ns4:SharingHintHash" minOccurs="0"/>
                <xsd:element ref="ns3:MediaServiceAutoKeyPoints" minOccurs="0"/>
                <xsd:element ref="ns3:MediaServiceKeyPoints" minOccurs="0"/>
                <xsd:element ref="ns3:MediaServiceAutoTags" minOccurs="0"/>
                <xsd:element ref="ns3:MediaServiceOCR"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41e6de-1288-460b-86bc-8094cfe395f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EventHashCode" ma:index="10" nillable="true" ma:displayName="MediaServiceEventHashCode" ma:hidden="true" ma:internalName="MediaServiceEventHashCode"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f7902d1-1e24-4186-a6a7-5050410aad6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SharingHintHash" ma:index="14"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F691E4F-0A2C-4DF3-A496-AB9BB9E664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41e6de-1288-460b-86bc-8094cfe395f8"/>
    <ds:schemaRef ds:uri="4f7902d1-1e24-4186-a6a7-5050410aad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3D5085F-1038-4DE9-A9DC-474B0017EAE3}">
  <ds:schemaRefs>
    <ds:schemaRef ds:uri="http://schemas.microsoft.com/office/2006/metadata/properties"/>
    <ds:schemaRef ds:uri="http://purl.org/dc/elements/1.1/"/>
    <ds:schemaRef ds:uri="http://www.w3.org/XML/1998/namespace"/>
    <ds:schemaRef ds:uri="http://schemas.openxmlformats.org/package/2006/metadata/core-properties"/>
    <ds:schemaRef ds:uri="4f7902d1-1e24-4186-a6a7-5050410aad6b"/>
    <ds:schemaRef ds:uri="http://schemas.microsoft.com/office/2006/documentManagement/types"/>
    <ds:schemaRef ds:uri="http://purl.org/dc/dcmitype/"/>
    <ds:schemaRef ds:uri="d141e6de-1288-460b-86bc-8094cfe395f8"/>
    <ds:schemaRef ds:uri="http://schemas.microsoft.com/office/infopath/2007/PartnerControls"/>
    <ds:schemaRef ds:uri="http://purl.org/dc/terms/"/>
  </ds:schemaRefs>
</ds:datastoreItem>
</file>

<file path=customXml/itemProps3.xml><?xml version="1.0" encoding="utf-8"?>
<ds:datastoreItem xmlns:ds="http://schemas.openxmlformats.org/officeDocument/2006/customXml" ds:itemID="{90242DEF-BF13-486A-B40D-2CD2EF50DA6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36</vt:i4>
      </vt:variant>
    </vt:vector>
  </HeadingPairs>
  <TitlesOfParts>
    <vt:vector size="77" baseType="lpstr">
      <vt:lpstr>Overview</vt:lpstr>
      <vt:lpstr>Summary</vt:lpstr>
      <vt:lpstr>E2E Scenarios</vt:lpstr>
      <vt:lpstr>CSSCC 1</vt:lpstr>
      <vt:lpstr>CSSCC 2</vt:lpstr>
      <vt:lpstr>CSSCC 3</vt:lpstr>
      <vt:lpstr>CSSCC 4</vt:lpstr>
      <vt:lpstr>CSSCC 5</vt:lpstr>
      <vt:lpstr>CSSCC 6</vt:lpstr>
      <vt:lpstr>CSSCC 7</vt:lpstr>
      <vt:lpstr>CSSCC 8</vt:lpstr>
      <vt:lpstr>CSSCC 9</vt:lpstr>
      <vt:lpstr>CSSCC 10</vt:lpstr>
      <vt:lpstr>CSSCC 11</vt:lpstr>
      <vt:lpstr>E2E-002</vt:lpstr>
      <vt:lpstr>E2E-005</vt:lpstr>
      <vt:lpstr>E2E-008</vt:lpstr>
      <vt:lpstr>E2E-011</vt:lpstr>
      <vt:lpstr>E2E-014</vt:lpstr>
      <vt:lpstr>E2E-017</vt:lpstr>
      <vt:lpstr>E2E-020</vt:lpstr>
      <vt:lpstr>E2E-024</vt:lpstr>
      <vt:lpstr>E2E-027</vt:lpstr>
      <vt:lpstr>E2E-028</vt:lpstr>
      <vt:lpstr>E2E-030</vt:lpstr>
      <vt:lpstr>E2E-032</vt:lpstr>
      <vt:lpstr>E2E-034</vt:lpstr>
      <vt:lpstr>E2E-036</vt:lpstr>
      <vt:lpstr>E2E-038</vt:lpstr>
      <vt:lpstr>E2E-040</vt:lpstr>
      <vt:lpstr>E2E-042</vt:lpstr>
      <vt:lpstr>E2E-044</vt:lpstr>
      <vt:lpstr>E2E-047</vt:lpstr>
      <vt:lpstr>E2E-049</vt:lpstr>
      <vt:lpstr>E2E-058</vt:lpstr>
      <vt:lpstr>E2E-059</vt:lpstr>
      <vt:lpstr>E2E-061</vt:lpstr>
      <vt:lpstr>E2E-064</vt:lpstr>
      <vt:lpstr>E2E-099</vt:lpstr>
      <vt:lpstr>E2E-101</vt:lpstr>
      <vt:lpstr>E2E-162</vt:lpstr>
      <vt:lpstr>'E2E-002'!_Ref12268564</vt:lpstr>
      <vt:lpstr>'E2E-005'!_Ref12268564</vt:lpstr>
      <vt:lpstr>'E2E-024'!_Toc11929139</vt:lpstr>
      <vt:lpstr>'E2E-058'!_Toc11929139</vt:lpstr>
      <vt:lpstr>'E2E-059'!_Toc11929139</vt:lpstr>
      <vt:lpstr>'E2E-027'!_Toc12626846</vt:lpstr>
      <vt:lpstr>'E2E-028'!_Toc12626846</vt:lpstr>
      <vt:lpstr>'E2E-038'!_Toc16674723</vt:lpstr>
      <vt:lpstr>'E2E-040'!_Toc16674723</vt:lpstr>
      <vt:lpstr>'E2E-042'!_Toc16674723</vt:lpstr>
      <vt:lpstr>'E2E-044'!_Toc16674723</vt:lpstr>
      <vt:lpstr>'E2E-002'!Print_Titles</vt:lpstr>
      <vt:lpstr>'E2E-005'!Print_Titles</vt:lpstr>
      <vt:lpstr>'E2E-008'!Print_Titles</vt:lpstr>
      <vt:lpstr>'E2E-011'!Print_Titles</vt:lpstr>
      <vt:lpstr>'E2E-014'!Print_Titles</vt:lpstr>
      <vt:lpstr>'E2E-017'!Print_Titles</vt:lpstr>
      <vt:lpstr>'E2E-020'!Print_Titles</vt:lpstr>
      <vt:lpstr>'E2E-024'!Print_Titles</vt:lpstr>
      <vt:lpstr>'E2E-027'!Print_Titles</vt:lpstr>
      <vt:lpstr>'E2E-028'!Print_Titles</vt:lpstr>
      <vt:lpstr>'E2E-030'!Print_Titles</vt:lpstr>
      <vt:lpstr>'E2E-032'!Print_Titles</vt:lpstr>
      <vt:lpstr>'E2E-034'!Print_Titles</vt:lpstr>
      <vt:lpstr>'E2E-036'!Print_Titles</vt:lpstr>
      <vt:lpstr>'E2E-038'!Print_Titles</vt:lpstr>
      <vt:lpstr>'E2E-040'!Print_Titles</vt:lpstr>
      <vt:lpstr>'E2E-042'!Print_Titles</vt:lpstr>
      <vt:lpstr>'E2E-044'!Print_Titles</vt:lpstr>
      <vt:lpstr>'E2E-047'!Print_Titles</vt:lpstr>
      <vt:lpstr>'E2E-049'!Print_Titles</vt:lpstr>
      <vt:lpstr>'E2E-058'!Print_Titles</vt:lpstr>
      <vt:lpstr>'E2E-059'!Print_Titles</vt:lpstr>
      <vt:lpstr>'E2E-061'!Print_Titles</vt:lpstr>
      <vt:lpstr>'E2E-064'!Print_Titles</vt:lpstr>
      <vt:lpstr>'E2E-101'!Print_Titles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Thompson</dc:creator>
  <cp:lastModifiedBy>Galloway, Jo</cp:lastModifiedBy>
  <dcterms:created xsi:type="dcterms:W3CDTF">2020-08-27T08:44:54Z</dcterms:created>
  <dcterms:modified xsi:type="dcterms:W3CDTF">2021-02-25T14:27:52Z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0x010100A9B2ABE08BF0704BA2FEB159C7483E55</vt:lpwstr>
  </property>
</Properties>
</file>